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andjoyscott/Documents/1. Jim's Stuff/4. FYCA correspondance/2025 correspondance/Calendar/"/>
    </mc:Choice>
  </mc:AlternateContent>
  <xr:revisionPtr revIDLastSave="0" documentId="8_{BF2BE403-31EC-F845-9EB1-2F33B464F115}" xr6:coauthVersionLast="36" xr6:coauthVersionMax="36" xr10:uidLastSave="{00000000-0000-0000-0000-000000000000}"/>
  <bookViews>
    <workbookView xWindow="-29940" yWindow="500" windowWidth="26760" windowHeight="18840" xr2:uid="{694AF0EE-8C45-4445-B9BC-5D568DE434D4}"/>
  </bookViews>
  <sheets>
    <sheet name="FYCA26-E" sheetId="1" r:id="rId1"/>
  </sheets>
  <definedNames>
    <definedName name="_xlnm.Print_Area" localSheetId="0">'FYCA26-E'!$A$1:$N$60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2" i="1"/>
  <c r="K63" i="1"/>
  <c r="K64" i="1"/>
  <c r="K65" i="1"/>
  <c r="K66" i="1"/>
  <c r="K67" i="1"/>
  <c r="K68" i="1"/>
  <c r="K69" i="1"/>
  <c r="K70" i="1"/>
  <c r="K72" i="1"/>
  <c r="K73" i="1"/>
  <c r="K74" i="1"/>
  <c r="K75" i="1"/>
  <c r="K76" i="1"/>
  <c r="K77" i="1"/>
  <c r="K78" i="1"/>
  <c r="K79" i="1"/>
  <c r="K80" i="1"/>
  <c r="K82" i="1"/>
  <c r="K83" i="1"/>
  <c r="K84" i="1"/>
  <c r="K85" i="1"/>
  <c r="K86" i="1"/>
  <c r="K87" i="1"/>
  <c r="K88" i="1"/>
  <c r="K89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79" i="1"/>
  <c r="H80" i="1"/>
  <c r="H82" i="1"/>
  <c r="H83" i="1"/>
  <c r="H84" i="1"/>
  <c r="H85" i="1"/>
  <c r="H86" i="1"/>
  <c r="H87" i="1"/>
  <c r="H88" i="1"/>
  <c r="H89" i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2" i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K4" i="1"/>
  <c r="H4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Scott</author>
  </authors>
  <commentList>
    <comment ref="E1" authorId="0" shapeId="0" xr:uid="{7E39DDC0-18FD-5549-A0EA-CD0D668D6ABC}">
      <text>
        <r>
          <rPr>
            <sz val="10"/>
            <color rgb="FF000000"/>
            <rFont val="Tahoma"/>
            <family val="2"/>
          </rPr>
          <t>Maximum current between these tides expressed as percentage compared to Leith average 3.75 m range and 6.2 hr HW-LW span.</t>
        </r>
      </text>
    </comment>
    <comment ref="H1" authorId="0" shapeId="0" xr:uid="{096353E7-21B0-B742-A3BF-A98AAC11D689}">
      <text>
        <r>
          <rPr>
            <sz val="10"/>
            <color rgb="FF000000"/>
            <rFont val="Calibri"/>
            <family val="2"/>
          </rPr>
          <t xml:space="preserve">Maximum current between these tides expressed as percentage compared to Leith average 3.75 m range and 6.2 hr HW-LW span.
</t>
        </r>
      </text>
    </comment>
    <comment ref="K1" authorId="0" shapeId="0" xr:uid="{5FEE41F9-D746-3E43-91A7-82227BD38CAD}">
      <text>
        <r>
          <rPr>
            <sz val="10"/>
            <color rgb="FF000000"/>
            <rFont val="Calibri"/>
            <family val="2"/>
          </rPr>
          <t xml:space="preserve">Maximum current between these tides expressed as percentage compared to Leith average 3.75 m range and 6.2 hr HW-LW span.
</t>
        </r>
      </text>
    </comment>
  </commentList>
</comments>
</file>

<file path=xl/sharedStrings.xml><?xml version="1.0" encoding="utf-8"?>
<sst xmlns="http://schemas.openxmlformats.org/spreadsheetml/2006/main" count="206" uniqueCount="49">
  <si>
    <t>Date</t>
  </si>
  <si>
    <t>Day</t>
  </si>
  <si>
    <t>Tide</t>
  </si>
  <si>
    <t>Ht.</t>
  </si>
  <si>
    <t>Cur.</t>
  </si>
  <si>
    <t>Ht</t>
  </si>
  <si>
    <t>Other Events &amp; Bank Holidays</t>
  </si>
  <si>
    <t>Apr</t>
  </si>
  <si>
    <t>GMT</t>
  </si>
  <si>
    <t>m</t>
  </si>
  <si>
    <t>%</t>
  </si>
  <si>
    <t>Sat</t>
  </si>
  <si>
    <t>Sun</t>
  </si>
  <si>
    <t/>
  </si>
  <si>
    <t>May</t>
  </si>
  <si>
    <t>June</t>
  </si>
  <si>
    <t>July</t>
  </si>
  <si>
    <t>Aug</t>
  </si>
  <si>
    <t>Sept</t>
  </si>
  <si>
    <t>Oct</t>
  </si>
  <si>
    <t>Nov</t>
  </si>
  <si>
    <t>Dec</t>
  </si>
  <si>
    <t>DBSC</t>
  </si>
  <si>
    <t>Dinghy Reg</t>
  </si>
  <si>
    <t>FCYC/RFYC</t>
  </si>
  <si>
    <t>Edin Regatta</t>
  </si>
  <si>
    <t>PEYC</t>
  </si>
  <si>
    <t>707 Events</t>
  </si>
  <si>
    <t>Three Inches</t>
  </si>
  <si>
    <t>Forth Open Events</t>
  </si>
  <si>
    <t>x</t>
  </si>
  <si>
    <t>;</t>
  </si>
  <si>
    <t>Good Friday 3rd Apr</t>
  </si>
  <si>
    <t>Easter Monday 6th Apr</t>
  </si>
  <si>
    <t>May Bank Holiday 4th May</t>
  </si>
  <si>
    <t>Spring Bank Holiday 25th May</t>
  </si>
  <si>
    <t>Summer Bank Holiday 3rd Aug</t>
  </si>
  <si>
    <t>DBSC D-Zero UK Nationals 25-28th June</t>
  </si>
  <si>
    <t>West Highland Yachting Week</t>
  </si>
  <si>
    <t>Sat 25th July - Sat 1st Aug</t>
  </si>
  <si>
    <t>Anstruther Festival &amp; Muster</t>
  </si>
  <si>
    <t>Fri 28th Aug - Sun 30th Aug</t>
  </si>
  <si>
    <t>RFYC One-design weekend</t>
  </si>
  <si>
    <t>Scottish Series on Loch Fyne 23rd-26th</t>
  </si>
  <si>
    <t>PEYC 707 Edinburgh Cup</t>
  </si>
  <si>
    <t>PEYC 707 Sprints Event</t>
  </si>
  <si>
    <t>PEYC Kelpie Cup &amp; Muster</t>
  </si>
  <si>
    <t>FCYC/RFYC Edinburgh Regatta</t>
  </si>
  <si>
    <t>ABC Regatta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</si>
</sst>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"/>
  </numFmts>
  <fonts count="14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20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9" fontId="3" fillId="3" borderId="0" xfId="0" applyNumberFormat="1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center" vertical="center"/>
    </xf>
    <xf numFmtId="14" fontId="9" fillId="2" borderId="0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20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9" fontId="9" fillId="2" borderId="0" xfId="0" applyNumberFormat="1" applyFont="1" applyFill="1" applyBorder="1" applyAlignment="1">
      <alignment horizontal="center" vertical="center"/>
    </xf>
    <xf numFmtId="14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9" fillId="4" borderId="0" xfId="0" applyNumberFormat="1" applyFont="1" applyFill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Border="1" applyAlignment="1">
      <alignment horizontal="center" vertical="center"/>
    </xf>
    <xf numFmtId="9" fontId="12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2">
    <cellStyle name="Normal" xfId="0" builtinId="0"/>
    <cellStyle name="Normal 2" xfId="1" xr:uid="{1811EE39-BE9D-974E-85F6-B279BAF0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133353</xdr:colOff>
      <xdr:row>62</xdr:row>
      <xdr:rowOff>512</xdr:rowOff>
    </xdr:from>
    <xdr:to>
      <xdr:col>20</xdr:col>
      <xdr:colOff>29307</xdr:colOff>
      <xdr:row>67</xdr:row>
      <xdr:rowOff>228298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CCD86A-D933-6A43-AED9-B22F93E2C088}"/>
            </a:ext>
          </a:extLst>
        </xdr:cNvPr>
        <xdr:cNvSpPr txBox="1"/>
      </xdr:nvSpPr>
      <xdr:spPr>
        <a:xfrm>
          <a:off x="12139738" y="16354204"/>
          <a:ext cx="5024800" cy="1546632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GB" sz="1100" b="1"/>
            <a:t>Key to Analysis of Potential Event Dates (FYCA</a:t>
          </a:r>
          <a:r>
            <a:rPr lang="en-GB" sz="1100" b="1" baseline="0"/>
            <a:t> Preferred dates &amp; tide criteria v9)</a:t>
          </a:r>
          <a:r>
            <a:rPr lang="en-GB" sz="1100" b="1"/>
            <a:t>:</a:t>
          </a:r>
        </a:p>
        <a:p>
          <a:endParaRPr lang="en-GB" sz="1100" b="1"/>
        </a:p>
        <a:p>
          <a:r>
            <a:rPr lang="en-GB" sz="1100" b="1"/>
            <a:t>Gray:      Date outwith required</a:t>
          </a:r>
          <a:r>
            <a:rPr lang="en-GB" sz="1100" b="1" baseline="0"/>
            <a:t> calendar period </a:t>
          </a:r>
          <a:r>
            <a:rPr lang="en-GB" sz="1100" b="1"/>
            <a:t>&amp; not considered</a:t>
          </a:r>
        </a:p>
        <a:p>
          <a:r>
            <a:rPr lang="en-GB" sz="1100" b="1"/>
            <a:t>Green:    Date meets 'optimum' tidal</a:t>
          </a:r>
          <a:r>
            <a:rPr lang="en-GB" sz="1100" b="1" baseline="0"/>
            <a:t> requirements</a:t>
          </a:r>
        </a:p>
        <a:p>
          <a:r>
            <a:rPr lang="en-GB" sz="1100" b="1" baseline="0"/>
            <a:t>Yellow:   Date meets 'possible' tidal requirements</a:t>
          </a:r>
        </a:p>
        <a:p>
          <a:r>
            <a:rPr lang="en-GB" sz="1100" b="1" baseline="0"/>
            <a:t>White:    Date does not meet 'optimum' or 'possible' tidal requirements</a:t>
          </a:r>
        </a:p>
        <a:p>
          <a:r>
            <a:rPr lang="en-GB" sz="1100" b="1" baseline="0"/>
            <a:t>Red:         Date does not meet tidal requirements but the other day of that weekend does meet them (2-day events only)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CA17-21B5-DA40-A0E5-A60673C95773}">
  <sheetPr>
    <pageSetUpPr fitToPage="1"/>
  </sheetPr>
  <dimension ref="A1:T89"/>
  <sheetViews>
    <sheetView tabSelected="1" zoomScale="130" zoomScaleNormal="130" zoomScalePageLayoutView="125" workbookViewId="0">
      <pane xSplit="13" ySplit="2" topLeftCell="N3" activePane="bottomRight" state="frozenSplit"/>
      <selection pane="topRight" activeCell="N1" sqref="N1"/>
      <selection pane="bottomLeft" activeCell="A5" sqref="A5"/>
      <selection pane="bottomRight"/>
    </sheetView>
  </sheetViews>
  <sheetFormatPr baseColWidth="10" defaultRowHeight="21" customHeight="1" x14ac:dyDescent="0.2"/>
  <cols>
    <col min="1" max="1" width="10.83203125" style="16"/>
    <col min="2" max="2" width="5.5" style="16" customWidth="1"/>
    <col min="3" max="3" width="5.6640625" style="16" customWidth="1"/>
    <col min="4" max="4" width="5.5" style="16" customWidth="1"/>
    <col min="5" max="5" width="6.6640625" style="16" customWidth="1"/>
    <col min="6" max="6" width="5.6640625" style="16" customWidth="1"/>
    <col min="7" max="7" width="5.5" style="16" customWidth="1"/>
    <col min="8" max="8" width="6.6640625" style="16" customWidth="1"/>
    <col min="9" max="9" width="5.6640625" style="16" customWidth="1"/>
    <col min="10" max="10" width="5.5" style="16" customWidth="1"/>
    <col min="11" max="11" width="6.6640625" style="16" customWidth="1"/>
    <col min="12" max="12" width="5.6640625" style="16" customWidth="1"/>
    <col min="13" max="13" width="5.5" style="16" customWidth="1"/>
    <col min="14" max="14" width="42.83203125" style="16" customWidth="1"/>
    <col min="15" max="15" width="33.6640625" style="16" customWidth="1"/>
    <col min="16" max="16" width="13.5" style="30" customWidth="1"/>
    <col min="17" max="20" width="13.5" style="28" customWidth="1"/>
    <col min="21" max="21" width="13.5" style="16" customWidth="1"/>
    <col min="22" max="16384" width="10.83203125" style="16"/>
  </cols>
  <sheetData>
    <row r="1" spans="1:20" ht="21" customHeight="1" x14ac:dyDescent="0.2">
      <c r="A1" s="36" t="s">
        <v>0</v>
      </c>
      <c r="B1" s="37" t="s">
        <v>1</v>
      </c>
      <c r="C1" s="38" t="s">
        <v>2</v>
      </c>
      <c r="D1" s="39" t="s">
        <v>3</v>
      </c>
      <c r="E1" s="39" t="s">
        <v>4</v>
      </c>
      <c r="F1" s="38" t="s">
        <v>2</v>
      </c>
      <c r="G1" s="39" t="s">
        <v>3</v>
      </c>
      <c r="H1" s="39" t="s">
        <v>4</v>
      </c>
      <c r="I1" s="40" t="s">
        <v>2</v>
      </c>
      <c r="J1" s="39" t="s">
        <v>3</v>
      </c>
      <c r="K1" s="39" t="s">
        <v>4</v>
      </c>
      <c r="L1" s="38" t="s">
        <v>2</v>
      </c>
      <c r="M1" s="39" t="s">
        <v>5</v>
      </c>
      <c r="N1" s="37" t="s">
        <v>29</v>
      </c>
      <c r="O1" s="15" t="s">
        <v>6</v>
      </c>
      <c r="P1" s="27" t="s">
        <v>22</v>
      </c>
      <c r="Q1" s="27" t="s">
        <v>24</v>
      </c>
      <c r="R1" s="27" t="s">
        <v>26</v>
      </c>
      <c r="S1" s="27" t="s">
        <v>26</v>
      </c>
      <c r="T1" s="28">
        <v>1</v>
      </c>
    </row>
    <row r="2" spans="1:20" ht="21" customHeight="1" x14ac:dyDescent="0.2">
      <c r="A2" s="41"/>
      <c r="B2" s="15"/>
      <c r="C2" s="40" t="s">
        <v>8</v>
      </c>
      <c r="D2" s="39" t="s">
        <v>9</v>
      </c>
      <c r="E2" s="39" t="s">
        <v>10</v>
      </c>
      <c r="F2" s="40" t="s">
        <v>8</v>
      </c>
      <c r="G2" s="39" t="s">
        <v>9</v>
      </c>
      <c r="H2" s="39" t="s">
        <v>10</v>
      </c>
      <c r="I2" s="40" t="s">
        <v>8</v>
      </c>
      <c r="J2" s="39" t="s">
        <v>9</v>
      </c>
      <c r="K2" s="39" t="s">
        <v>10</v>
      </c>
      <c r="L2" s="40" t="s">
        <v>8</v>
      </c>
      <c r="M2" s="39" t="s">
        <v>9</v>
      </c>
      <c r="N2" s="42"/>
      <c r="O2" s="15"/>
      <c r="P2" s="27" t="s">
        <v>23</v>
      </c>
      <c r="Q2" s="27" t="s">
        <v>25</v>
      </c>
      <c r="R2" s="27" t="s">
        <v>27</v>
      </c>
      <c r="S2" s="27" t="s">
        <v>28</v>
      </c>
      <c r="T2" s="28">
        <v>2</v>
      </c>
    </row>
    <row r="3" spans="1:20" ht="21" customHeight="1" x14ac:dyDescent="0.2">
      <c r="A3" s="43" t="s">
        <v>7</v>
      </c>
      <c r="B3" s="44"/>
      <c r="C3" s="45"/>
      <c r="D3" s="46"/>
      <c r="E3" s="46"/>
      <c r="F3" s="45"/>
      <c r="G3" s="46"/>
      <c r="H3" s="46"/>
      <c r="I3" s="45"/>
      <c r="J3" s="46"/>
      <c r="K3" s="46"/>
      <c r="L3" s="45"/>
      <c r="M3" s="46"/>
      <c r="N3" s="47"/>
      <c r="O3" s="17"/>
      <c r="P3" s="34"/>
      <c r="Q3" s="34"/>
      <c r="R3" s="34"/>
      <c r="S3" s="34"/>
      <c r="T3" s="28">
        <v>3</v>
      </c>
    </row>
    <row r="4" spans="1:20" ht="21" customHeight="1" x14ac:dyDescent="0.2">
      <c r="A4" s="26">
        <v>46116</v>
      </c>
      <c r="B4" s="18" t="s">
        <v>11</v>
      </c>
      <c r="C4" s="19">
        <v>0.15625</v>
      </c>
      <c r="D4" s="20">
        <v>5.3</v>
      </c>
      <c r="E4" s="48">
        <f t="shared" ref="E4:E11" si="0">IF(OR($C4="",F4=""),"",ROUND(((G4-D4)/3.75)*(6.2/((F4-C4)*24)),2))</f>
        <v>-1.25</v>
      </c>
      <c r="F4" s="19">
        <v>0.39930555555555558</v>
      </c>
      <c r="G4" s="20">
        <v>0.9</v>
      </c>
      <c r="H4" s="48">
        <f t="shared" ref="H4:H11" si="1">IF(OR($C4="",I4=""),"",ROUND(((J4-G4)/3.75)*(6.2/((I4-F4)*24)),2))</f>
        <v>1.1499999999999999</v>
      </c>
      <c r="I4" s="19">
        <v>0.6694444444444444</v>
      </c>
      <c r="J4" s="20">
        <v>5.4</v>
      </c>
      <c r="K4" s="48">
        <f t="shared" ref="K4:K11" si="2">IF(OR($C4="",L4=""),"",ROUND(((M4-J4)/3.75)*(6.2/((L4-I4)*24)),2))</f>
        <v>-1.26</v>
      </c>
      <c r="L4" s="19">
        <v>0.91527777777777775</v>
      </c>
      <c r="M4" s="20">
        <v>0.9</v>
      </c>
      <c r="N4" s="2"/>
      <c r="O4" s="1" t="s">
        <v>32</v>
      </c>
      <c r="P4" s="29"/>
      <c r="Q4" s="29"/>
      <c r="R4" s="30"/>
      <c r="S4" s="29"/>
      <c r="T4" s="28">
        <v>4</v>
      </c>
    </row>
    <row r="5" spans="1:20" ht="21" customHeight="1" x14ac:dyDescent="0.2">
      <c r="A5" s="26">
        <v>46117</v>
      </c>
      <c r="B5" s="18" t="s">
        <v>12</v>
      </c>
      <c r="C5" s="19">
        <v>0.17847222222222223</v>
      </c>
      <c r="D5" s="20">
        <v>5.2</v>
      </c>
      <c r="E5" s="48">
        <f t="shared" si="0"/>
        <v>-1.22</v>
      </c>
      <c r="F5" s="19">
        <v>0.4152777777777778</v>
      </c>
      <c r="G5" s="20">
        <v>1</v>
      </c>
      <c r="H5" s="48">
        <f t="shared" si="1"/>
        <v>1.04</v>
      </c>
      <c r="I5" s="19">
        <v>0.69374999999999998</v>
      </c>
      <c r="J5" s="20">
        <v>5.2</v>
      </c>
      <c r="K5" s="48">
        <f t="shared" si="2"/>
        <v>-1.21</v>
      </c>
      <c r="L5" s="19">
        <v>0.92708333333333337</v>
      </c>
      <c r="M5" s="20">
        <v>1.1000000000000001</v>
      </c>
      <c r="N5" s="2"/>
      <c r="O5" s="1" t="s">
        <v>33</v>
      </c>
      <c r="P5" s="29"/>
      <c r="Q5" s="29"/>
      <c r="R5" s="30"/>
      <c r="S5" s="30"/>
      <c r="T5" s="28">
        <v>5</v>
      </c>
    </row>
    <row r="6" spans="1:20" ht="21" customHeight="1" x14ac:dyDescent="0.2">
      <c r="A6" s="26">
        <v>46123</v>
      </c>
      <c r="B6" s="18" t="s">
        <v>11</v>
      </c>
      <c r="C6" s="19">
        <v>0.10069444444444443</v>
      </c>
      <c r="D6" s="20">
        <v>2.6</v>
      </c>
      <c r="E6" s="48">
        <f t="shared" si="0"/>
        <v>0.38</v>
      </c>
      <c r="F6" s="19">
        <v>0.37083333333333335</v>
      </c>
      <c r="G6" s="20">
        <v>4.0999999999999996</v>
      </c>
      <c r="H6" s="48">
        <f t="shared" si="1"/>
        <v>-0.43</v>
      </c>
      <c r="I6" s="19">
        <v>0.65972222222222221</v>
      </c>
      <c r="J6" s="20">
        <v>2.2999999999999998</v>
      </c>
      <c r="K6" s="48">
        <f t="shared" si="2"/>
        <v>0.5</v>
      </c>
      <c r="L6" s="19">
        <v>0.90833333333333333</v>
      </c>
      <c r="M6" s="20">
        <v>4.0999999999999996</v>
      </c>
      <c r="N6" s="2"/>
      <c r="O6" s="3"/>
      <c r="P6" s="29"/>
      <c r="Q6" s="29"/>
      <c r="R6" s="32" t="s">
        <v>30</v>
      </c>
      <c r="S6" s="29"/>
      <c r="T6" s="28">
        <v>6</v>
      </c>
    </row>
    <row r="7" spans="1:20" ht="21" customHeight="1" x14ac:dyDescent="0.2">
      <c r="A7" s="26">
        <v>46124</v>
      </c>
      <c r="B7" s="18" t="s">
        <v>12</v>
      </c>
      <c r="C7" s="19">
        <v>0.18402777777777779</v>
      </c>
      <c r="D7" s="20">
        <v>2.4</v>
      </c>
      <c r="E7" s="48">
        <f t="shared" si="0"/>
        <v>0.52</v>
      </c>
      <c r="F7" s="19">
        <v>0.42430555555555555</v>
      </c>
      <c r="G7" s="20">
        <v>4.2</v>
      </c>
      <c r="H7" s="48">
        <f t="shared" si="1"/>
        <v>-0.54</v>
      </c>
      <c r="I7" s="19">
        <v>0.71527777777777779</v>
      </c>
      <c r="J7" s="20">
        <v>1.9</v>
      </c>
      <c r="K7" s="48">
        <f t="shared" si="2"/>
        <v>0.67</v>
      </c>
      <c r="L7" s="19">
        <v>0.96180555555555547</v>
      </c>
      <c r="M7" s="20">
        <v>4.3</v>
      </c>
      <c r="N7" s="2"/>
      <c r="O7" s="2"/>
      <c r="P7" s="29"/>
      <c r="Q7" s="29"/>
      <c r="R7" s="32" t="s">
        <v>30</v>
      </c>
      <c r="S7" s="32" t="s">
        <v>30</v>
      </c>
      <c r="T7" s="28">
        <v>7</v>
      </c>
    </row>
    <row r="8" spans="1:20" ht="21" customHeight="1" x14ac:dyDescent="0.2">
      <c r="A8" s="26">
        <v>46130</v>
      </c>
      <c r="B8" s="18" t="s">
        <v>11</v>
      </c>
      <c r="C8" s="19">
        <v>0.1173611111111111</v>
      </c>
      <c r="D8" s="20">
        <v>5.6</v>
      </c>
      <c r="E8" s="48">
        <f t="shared" si="0"/>
        <v>-1.4</v>
      </c>
      <c r="F8" s="19">
        <v>0.36319444444444443</v>
      </c>
      <c r="G8" s="20">
        <v>0.6</v>
      </c>
      <c r="H8" s="48">
        <f t="shared" si="1"/>
        <v>1.37</v>
      </c>
      <c r="I8" s="19">
        <v>0.625</v>
      </c>
      <c r="J8" s="20">
        <v>5.8</v>
      </c>
      <c r="K8" s="48">
        <f t="shared" si="2"/>
        <v>-1.44</v>
      </c>
      <c r="L8" s="19">
        <v>0.88402777777777775</v>
      </c>
      <c r="M8" s="20">
        <v>0.4</v>
      </c>
      <c r="N8" s="13"/>
      <c r="O8" s="1"/>
      <c r="P8" s="29"/>
      <c r="Q8" s="29"/>
      <c r="R8" s="30"/>
      <c r="S8" s="29"/>
      <c r="T8" s="28">
        <v>8</v>
      </c>
    </row>
    <row r="9" spans="1:20" ht="21" customHeight="1" x14ac:dyDescent="0.2">
      <c r="A9" s="26">
        <v>46131</v>
      </c>
      <c r="B9" s="18" t="s">
        <v>12</v>
      </c>
      <c r="C9" s="19">
        <v>0.14444444444444446</v>
      </c>
      <c r="D9" s="20">
        <v>5.6</v>
      </c>
      <c r="E9" s="48">
        <f t="shared" si="0"/>
        <v>-1.42</v>
      </c>
      <c r="F9" s="19">
        <v>0.39166666666666666</v>
      </c>
      <c r="G9" s="20">
        <v>0.5</v>
      </c>
      <c r="H9" s="48">
        <f t="shared" si="1"/>
        <v>1.38</v>
      </c>
      <c r="I9" s="19">
        <v>0.65555555555555556</v>
      </c>
      <c r="J9" s="20">
        <v>5.8</v>
      </c>
      <c r="K9" s="48">
        <f t="shared" si="2"/>
        <v>-1.4</v>
      </c>
      <c r="L9" s="19">
        <v>0.91180555555555554</v>
      </c>
      <c r="M9" s="20">
        <v>0.6</v>
      </c>
      <c r="N9" s="13"/>
      <c r="O9" s="1"/>
      <c r="P9" s="29"/>
      <c r="Q9" s="29"/>
      <c r="R9" s="30"/>
      <c r="S9" s="30"/>
      <c r="T9" s="28">
        <v>9</v>
      </c>
    </row>
    <row r="10" spans="1:20" ht="21" customHeight="1" x14ac:dyDescent="0.2">
      <c r="A10" s="26">
        <v>46137</v>
      </c>
      <c r="B10" s="18" t="s">
        <v>11</v>
      </c>
      <c r="C10" s="19">
        <v>0.12152777777777778</v>
      </c>
      <c r="D10" s="20">
        <v>2.2999999999999998</v>
      </c>
      <c r="E10" s="48">
        <f t="shared" si="0"/>
        <v>0.57999999999999996</v>
      </c>
      <c r="F10" s="19">
        <v>0.3833333333333333</v>
      </c>
      <c r="G10" s="20">
        <v>4.5</v>
      </c>
      <c r="H10" s="48">
        <f t="shared" si="1"/>
        <v>-0.74</v>
      </c>
      <c r="I10" s="19">
        <v>0.66388888888888886</v>
      </c>
      <c r="J10" s="20">
        <v>1.5</v>
      </c>
      <c r="K10" s="48">
        <f t="shared" si="2"/>
        <v>0.82</v>
      </c>
      <c r="L10" s="19">
        <v>0.91736111111111107</v>
      </c>
      <c r="M10" s="20">
        <v>4.5</v>
      </c>
      <c r="N10" s="52" t="s">
        <v>44</v>
      </c>
      <c r="O10" s="2"/>
      <c r="P10" s="29"/>
      <c r="Q10" s="29"/>
      <c r="R10" s="32" t="s">
        <v>30</v>
      </c>
      <c r="S10" s="29"/>
      <c r="T10" s="28">
        <v>10</v>
      </c>
    </row>
    <row r="11" spans="1:20" ht="21" customHeight="1" x14ac:dyDescent="0.2">
      <c r="A11" s="26">
        <v>46138</v>
      </c>
      <c r="B11" s="18" t="s">
        <v>12</v>
      </c>
      <c r="C11" s="19">
        <v>0.17847222222222223</v>
      </c>
      <c r="D11" s="20">
        <v>2.1</v>
      </c>
      <c r="E11" s="48">
        <f t="shared" si="0"/>
        <v>0.67</v>
      </c>
      <c r="F11" s="19">
        <v>0.4368055555555555</v>
      </c>
      <c r="G11" s="20">
        <v>4.5999999999999996</v>
      </c>
      <c r="H11" s="48">
        <f t="shared" si="1"/>
        <v>-0.82</v>
      </c>
      <c r="I11" s="19">
        <v>0.71388888888888891</v>
      </c>
      <c r="J11" s="20">
        <v>1.3</v>
      </c>
      <c r="K11" s="48">
        <f t="shared" si="2"/>
        <v>0.92</v>
      </c>
      <c r="L11" s="19">
        <v>0.96944444444444444</v>
      </c>
      <c r="M11" s="20">
        <v>4.7</v>
      </c>
      <c r="N11" s="52" t="s">
        <v>44</v>
      </c>
      <c r="O11" s="2"/>
      <c r="P11" s="29"/>
      <c r="Q11" s="29"/>
      <c r="R11" s="32" t="s">
        <v>30</v>
      </c>
      <c r="S11" s="30"/>
      <c r="T11" s="28">
        <v>11</v>
      </c>
    </row>
    <row r="12" spans="1:20" ht="21" customHeight="1" x14ac:dyDescent="0.2">
      <c r="A12" s="25" t="s">
        <v>14</v>
      </c>
      <c r="B12" s="21"/>
      <c r="C12" s="22"/>
      <c r="D12" s="23"/>
      <c r="E12" s="24" t="s">
        <v>13</v>
      </c>
      <c r="F12" s="22"/>
      <c r="G12" s="23"/>
      <c r="H12" s="24" t="s">
        <v>13</v>
      </c>
      <c r="I12" s="22"/>
      <c r="J12" s="23"/>
      <c r="K12" s="24" t="s">
        <v>13</v>
      </c>
      <c r="L12" s="22"/>
      <c r="M12" s="23"/>
      <c r="N12" s="11"/>
      <c r="O12" s="4"/>
      <c r="P12" s="34"/>
      <c r="Q12" s="34"/>
      <c r="R12" s="34"/>
      <c r="S12" s="34"/>
      <c r="T12" s="28">
        <v>12</v>
      </c>
    </row>
    <row r="13" spans="1:20" ht="21" customHeight="1" x14ac:dyDescent="0.2">
      <c r="A13" s="26">
        <v>46144</v>
      </c>
      <c r="B13" s="18" t="s">
        <v>11</v>
      </c>
      <c r="C13" s="19">
        <v>0.11388888888888889</v>
      </c>
      <c r="D13" s="20">
        <v>5.2</v>
      </c>
      <c r="E13" s="48">
        <f t="shared" ref="E13:E22" si="3">IF(OR($C13="",F13=""),"",ROUND(((G13-D13)/3.75)*(6.2/((F13-C13)*24)),2))</f>
        <v>-1.18</v>
      </c>
      <c r="F13" s="19">
        <v>0.35972222222222222</v>
      </c>
      <c r="G13" s="20">
        <v>1</v>
      </c>
      <c r="H13" s="48">
        <f t="shared" ref="H13:H22" si="4">IF(OR($C13="",I13=""),"",ROUND(((J13-G13)/3.75)*(6.2/((I13-F13)*24)),2))</f>
        <v>1.1000000000000001</v>
      </c>
      <c r="I13" s="19">
        <v>0.62847222222222221</v>
      </c>
      <c r="J13" s="20">
        <v>5.3</v>
      </c>
      <c r="K13" s="48">
        <f t="shared" ref="K13:K22" si="5">IF(OR($C13="",L13=""),"",ROUND(((M13-J13)/3.75)*(6.2/((L13-I13)*24)),2))</f>
        <v>-1.21</v>
      </c>
      <c r="L13" s="19">
        <v>0.87361111111111101</v>
      </c>
      <c r="M13" s="20">
        <v>1</v>
      </c>
      <c r="N13" s="2"/>
      <c r="O13" s="3"/>
      <c r="P13" s="29"/>
      <c r="Q13" s="29"/>
      <c r="R13" s="30"/>
      <c r="S13" s="29"/>
      <c r="T13" s="28">
        <v>13</v>
      </c>
    </row>
    <row r="14" spans="1:20" ht="21" customHeight="1" x14ac:dyDescent="0.2">
      <c r="A14" s="26">
        <v>46145</v>
      </c>
      <c r="B14" s="18" t="s">
        <v>12</v>
      </c>
      <c r="C14" s="19">
        <v>0.13680555555555554</v>
      </c>
      <c r="D14" s="20">
        <v>5.2</v>
      </c>
      <c r="E14" s="48">
        <f t="shared" si="3"/>
        <v>-1.18</v>
      </c>
      <c r="F14" s="19">
        <v>0.38194444444444442</v>
      </c>
      <c r="G14" s="20">
        <v>1</v>
      </c>
      <c r="H14" s="48">
        <f t="shared" si="4"/>
        <v>1.07</v>
      </c>
      <c r="I14" s="19">
        <v>0.65347222222222223</v>
      </c>
      <c r="J14" s="20">
        <v>5.2</v>
      </c>
      <c r="K14" s="48">
        <f t="shared" si="5"/>
        <v>-1.1299999999999999</v>
      </c>
      <c r="L14" s="19">
        <v>0.89166666666666661</v>
      </c>
      <c r="M14" s="20">
        <v>1.3</v>
      </c>
      <c r="N14" s="2"/>
      <c r="O14" s="1" t="s">
        <v>34</v>
      </c>
      <c r="P14" s="29"/>
      <c r="Q14" s="29"/>
      <c r="R14" s="30"/>
      <c r="S14" s="30"/>
      <c r="T14" s="28">
        <v>14</v>
      </c>
    </row>
    <row r="15" spans="1:20" ht="21" customHeight="1" x14ac:dyDescent="0.2">
      <c r="A15" s="26">
        <v>46151</v>
      </c>
      <c r="B15" s="18" t="s">
        <v>11</v>
      </c>
      <c r="C15" s="19">
        <v>1.3888888888888888E-2</v>
      </c>
      <c r="D15" s="20">
        <v>2.2000000000000002</v>
      </c>
      <c r="E15" s="48">
        <f t="shared" si="3"/>
        <v>0.53</v>
      </c>
      <c r="F15" s="19">
        <v>0.2986111111111111</v>
      </c>
      <c r="G15" s="20">
        <v>4.4000000000000004</v>
      </c>
      <c r="H15" s="48">
        <f t="shared" si="4"/>
        <v>-0.68</v>
      </c>
      <c r="I15" s="19">
        <v>0.54236111111111118</v>
      </c>
      <c r="J15" s="20">
        <v>2</v>
      </c>
      <c r="K15" s="48">
        <f t="shared" si="5"/>
        <v>0.54</v>
      </c>
      <c r="L15" s="19">
        <v>0.83333333333333337</v>
      </c>
      <c r="M15" s="20">
        <v>4.3</v>
      </c>
      <c r="N15" s="2"/>
      <c r="O15" s="1"/>
      <c r="P15" s="29"/>
      <c r="Q15" s="29"/>
      <c r="R15" s="32" t="s">
        <v>30</v>
      </c>
      <c r="S15" s="29"/>
      <c r="T15" s="28">
        <v>15</v>
      </c>
    </row>
    <row r="16" spans="1:20" ht="21" customHeight="1" x14ac:dyDescent="0.2">
      <c r="A16" s="26">
        <v>46152</v>
      </c>
      <c r="B16" s="18" t="s">
        <v>12</v>
      </c>
      <c r="C16" s="19">
        <v>7.013888888888889E-2</v>
      </c>
      <c r="D16" s="20">
        <v>2.4</v>
      </c>
      <c r="E16" s="48">
        <f t="shared" si="3"/>
        <v>0.48</v>
      </c>
      <c r="F16" s="19">
        <v>0.34166666666666662</v>
      </c>
      <c r="G16" s="20">
        <v>4.3</v>
      </c>
      <c r="H16" s="48">
        <f t="shared" si="4"/>
        <v>-0.61</v>
      </c>
      <c r="I16" s="19">
        <v>0.59930555555555554</v>
      </c>
      <c r="J16" s="20">
        <v>2</v>
      </c>
      <c r="K16" s="48">
        <f t="shared" si="5"/>
        <v>0.56999999999999995</v>
      </c>
      <c r="L16" s="19">
        <v>0.87777777777777777</v>
      </c>
      <c r="M16" s="20">
        <v>4.3</v>
      </c>
      <c r="N16" s="2"/>
      <c r="O16" s="5"/>
      <c r="P16" s="29"/>
      <c r="Q16" s="29"/>
      <c r="R16" s="32" t="s">
        <v>30</v>
      </c>
      <c r="S16" s="32" t="s">
        <v>30</v>
      </c>
      <c r="T16" s="28">
        <v>16</v>
      </c>
    </row>
    <row r="17" spans="1:20" ht="21" customHeight="1" x14ac:dyDescent="0.2">
      <c r="A17" s="26">
        <v>46158</v>
      </c>
      <c r="B17" s="18" t="s">
        <v>11</v>
      </c>
      <c r="C17" s="19">
        <v>6.9444444444444434E-2</v>
      </c>
      <c r="D17" s="20">
        <v>5.4</v>
      </c>
      <c r="E17" s="48">
        <f t="shared" si="3"/>
        <v>-1.3</v>
      </c>
      <c r="F17" s="19">
        <v>0.31388888888888888</v>
      </c>
      <c r="G17" s="20">
        <v>0.8</v>
      </c>
      <c r="H17" s="48">
        <f t="shared" si="4"/>
        <v>1.25</v>
      </c>
      <c r="I17" s="19">
        <v>0.57916666666666672</v>
      </c>
      <c r="J17" s="20">
        <v>5.6</v>
      </c>
      <c r="K17" s="48">
        <f t="shared" si="5"/>
        <v>-1.1599999999999999</v>
      </c>
      <c r="L17" s="19">
        <v>0.86944444444444446</v>
      </c>
      <c r="M17" s="20">
        <v>0.7</v>
      </c>
      <c r="N17" s="2"/>
      <c r="O17" s="5"/>
      <c r="P17" s="29"/>
      <c r="Q17" s="29"/>
      <c r="R17" s="30"/>
      <c r="S17" s="29"/>
      <c r="T17" s="28">
        <v>17</v>
      </c>
    </row>
    <row r="18" spans="1:20" ht="21" customHeight="1" x14ac:dyDescent="0.2">
      <c r="A18" s="26">
        <v>46159</v>
      </c>
      <c r="B18" s="18" t="s">
        <v>12</v>
      </c>
      <c r="C18" s="19">
        <v>9.930555555555555E-2</v>
      </c>
      <c r="D18" s="20">
        <v>5.6</v>
      </c>
      <c r="E18" s="48">
        <f t="shared" si="3"/>
        <v>-1.39</v>
      </c>
      <c r="F18" s="19">
        <v>0.34791666666666665</v>
      </c>
      <c r="G18" s="20">
        <v>0.6</v>
      </c>
      <c r="H18" s="48">
        <f t="shared" si="4"/>
        <v>1.36</v>
      </c>
      <c r="I18" s="19">
        <v>0.6118055555555556</v>
      </c>
      <c r="J18" s="20">
        <v>5.8</v>
      </c>
      <c r="K18" s="48">
        <f t="shared" si="5"/>
        <v>-1.36</v>
      </c>
      <c r="L18" s="19">
        <v>0.86944444444444446</v>
      </c>
      <c r="M18" s="20">
        <v>0.7</v>
      </c>
      <c r="N18" s="2"/>
      <c r="O18" s="2"/>
      <c r="P18" s="29"/>
      <c r="Q18" s="29"/>
      <c r="R18" s="30"/>
      <c r="S18" s="30"/>
      <c r="T18" s="28">
        <v>18</v>
      </c>
    </row>
    <row r="19" spans="1:20" ht="21" customHeight="1" x14ac:dyDescent="0.2">
      <c r="A19" s="26">
        <v>46165</v>
      </c>
      <c r="B19" s="18" t="s">
        <v>11</v>
      </c>
      <c r="C19" s="19">
        <v>4.7222222222222221E-2</v>
      </c>
      <c r="D19" s="20">
        <v>1.9</v>
      </c>
      <c r="E19" s="48">
        <f t="shared" si="3"/>
        <v>0.76</v>
      </c>
      <c r="F19" s="19">
        <v>0.31944444444444448</v>
      </c>
      <c r="G19" s="20">
        <v>4.9000000000000004</v>
      </c>
      <c r="H19" s="48">
        <f t="shared" si="4"/>
        <v>-0.93</v>
      </c>
      <c r="I19" s="19">
        <v>0.58680555555555558</v>
      </c>
      <c r="J19" s="20">
        <v>1.3</v>
      </c>
      <c r="K19" s="48">
        <f t="shared" si="5"/>
        <v>0.89</v>
      </c>
      <c r="L19" s="19">
        <v>0.84930555555555554</v>
      </c>
      <c r="M19" s="20">
        <v>4.7</v>
      </c>
      <c r="N19" s="13"/>
      <c r="O19" s="53" t="s">
        <v>43</v>
      </c>
      <c r="P19" s="29"/>
      <c r="Q19" s="29"/>
      <c r="R19" s="31" t="s">
        <v>30</v>
      </c>
      <c r="S19" s="29"/>
      <c r="T19" s="28">
        <v>19</v>
      </c>
    </row>
    <row r="20" spans="1:20" ht="21" customHeight="1" x14ac:dyDescent="0.2">
      <c r="A20" s="26">
        <v>46166</v>
      </c>
      <c r="B20" s="18" t="s">
        <v>12</v>
      </c>
      <c r="C20" s="19">
        <v>9.6527777777777768E-2</v>
      </c>
      <c r="D20" s="20">
        <v>2.1</v>
      </c>
      <c r="E20" s="48">
        <f t="shared" si="3"/>
        <v>0.69</v>
      </c>
      <c r="F20" s="19">
        <v>0.36805555555555558</v>
      </c>
      <c r="G20" s="20">
        <v>4.8</v>
      </c>
      <c r="H20" s="48">
        <f t="shared" si="4"/>
        <v>-0.87</v>
      </c>
      <c r="I20" s="19">
        <v>0.6381944444444444</v>
      </c>
      <c r="J20" s="20">
        <v>1.4</v>
      </c>
      <c r="K20" s="48">
        <f t="shared" si="5"/>
        <v>0.86</v>
      </c>
      <c r="L20" s="19">
        <v>0.89583333333333337</v>
      </c>
      <c r="M20" s="20">
        <v>4.5999999999999996</v>
      </c>
      <c r="N20" s="13"/>
      <c r="O20" s="1" t="s">
        <v>35</v>
      </c>
      <c r="P20" s="29"/>
      <c r="Q20" s="29"/>
      <c r="R20" s="31" t="s">
        <v>30</v>
      </c>
      <c r="S20" s="30"/>
      <c r="T20" s="28">
        <v>20</v>
      </c>
    </row>
    <row r="21" spans="1:20" ht="21" customHeight="1" x14ac:dyDescent="0.2">
      <c r="A21" s="26">
        <v>46172</v>
      </c>
      <c r="B21" s="18" t="s">
        <v>11</v>
      </c>
      <c r="C21" s="19">
        <v>7.2222222222222229E-2</v>
      </c>
      <c r="D21" s="20">
        <v>5</v>
      </c>
      <c r="E21" s="48">
        <f t="shared" si="3"/>
        <v>-1.05</v>
      </c>
      <c r="F21" s="19">
        <v>0.31597222222222221</v>
      </c>
      <c r="G21" s="20">
        <v>1.3</v>
      </c>
      <c r="H21" s="48">
        <f t="shared" si="4"/>
        <v>0.93</v>
      </c>
      <c r="I21" s="19">
        <v>0.58888888888888891</v>
      </c>
      <c r="J21" s="20">
        <v>5</v>
      </c>
      <c r="K21" s="48">
        <f t="shared" si="5"/>
        <v>-1.06</v>
      </c>
      <c r="L21" s="19">
        <v>0.82916666666666661</v>
      </c>
      <c r="M21" s="20">
        <v>1.3</v>
      </c>
      <c r="N21" s="52" t="s">
        <v>46</v>
      </c>
      <c r="O21" s="3"/>
      <c r="P21" s="29"/>
      <c r="Q21" s="29"/>
      <c r="R21" s="30"/>
      <c r="S21" s="29"/>
      <c r="T21" s="28">
        <v>21</v>
      </c>
    </row>
    <row r="22" spans="1:20" ht="21" customHeight="1" x14ac:dyDescent="0.2">
      <c r="A22" s="26">
        <v>46173</v>
      </c>
      <c r="B22" s="18" t="s">
        <v>12</v>
      </c>
      <c r="C22" s="19">
        <v>9.7222222222222224E-2</v>
      </c>
      <c r="D22" s="20">
        <v>5.0999999999999996</v>
      </c>
      <c r="E22" s="48">
        <f t="shared" si="3"/>
        <v>-1.1000000000000001</v>
      </c>
      <c r="F22" s="19">
        <v>0.34236111111111112</v>
      </c>
      <c r="G22" s="20">
        <v>1.2</v>
      </c>
      <c r="H22" s="48">
        <f t="shared" si="4"/>
        <v>0.96</v>
      </c>
      <c r="I22" s="19">
        <v>0.61527777777777781</v>
      </c>
      <c r="J22" s="20">
        <v>5</v>
      </c>
      <c r="K22" s="48">
        <f t="shared" si="5"/>
        <v>-1.08</v>
      </c>
      <c r="L22" s="19">
        <v>0.85138888888888886</v>
      </c>
      <c r="M22" s="20">
        <v>1.3</v>
      </c>
      <c r="N22" s="13"/>
      <c r="O22" s="2"/>
      <c r="P22" s="29"/>
      <c r="Q22" s="29"/>
      <c r="R22" s="30"/>
      <c r="S22" s="30"/>
      <c r="T22" s="28">
        <v>22</v>
      </c>
    </row>
    <row r="23" spans="1:20" ht="21" customHeight="1" x14ac:dyDescent="0.2">
      <c r="A23" s="25" t="s">
        <v>15</v>
      </c>
      <c r="B23" s="21"/>
      <c r="C23" s="22"/>
      <c r="D23" s="23"/>
      <c r="E23" s="24" t="s">
        <v>13</v>
      </c>
      <c r="F23" s="22"/>
      <c r="G23" s="23"/>
      <c r="H23" s="24" t="s">
        <v>13</v>
      </c>
      <c r="I23" s="22"/>
      <c r="J23" s="23"/>
      <c r="K23" s="24" t="s">
        <v>13</v>
      </c>
      <c r="L23" s="22"/>
      <c r="M23" s="23"/>
      <c r="N23" s="4"/>
      <c r="O23" s="6"/>
      <c r="P23" s="34"/>
      <c r="Q23" s="34"/>
      <c r="R23" s="34"/>
      <c r="S23" s="34"/>
      <c r="T23" s="28">
        <v>23</v>
      </c>
    </row>
    <row r="24" spans="1:20" ht="21" customHeight="1" x14ac:dyDescent="0.2">
      <c r="A24" s="26">
        <v>46179</v>
      </c>
      <c r="B24" s="18" t="s">
        <v>11</v>
      </c>
      <c r="C24" s="19">
        <v>0.24722222222222223</v>
      </c>
      <c r="D24" s="20">
        <v>4.8</v>
      </c>
      <c r="E24" s="48">
        <f t="shared" ref="E24:E31" si="6">IF(OR($C24="",F24=""),"",ROUND(((G24-D24)/3.75)*(6.2/((F24-C24)*24)),2))</f>
        <v>-0.92</v>
      </c>
      <c r="F24" s="19">
        <v>0.49305555555555558</v>
      </c>
      <c r="G24" s="20">
        <v>1.5</v>
      </c>
      <c r="H24" s="48">
        <f t="shared" ref="H24:H31" si="7">IF(OR($C24="",I24=""),"",ROUND(((J24-G24)/3.75)*(6.2/((I24-F24)*24)),2))</f>
        <v>0.75</v>
      </c>
      <c r="I24" s="19">
        <v>0.77638888888888891</v>
      </c>
      <c r="J24" s="20">
        <v>4.5999999999999996</v>
      </c>
      <c r="K24" s="48" t="str">
        <f t="shared" ref="K24:K31" si="8">IF(OR($C24="",L24=""),"",ROUND(((M24-J24)/3.75)*(6.2/((L24-I24)*24)),2))</f>
        <v/>
      </c>
      <c r="L24" s="19"/>
      <c r="M24" s="20"/>
      <c r="N24" s="14"/>
      <c r="O24" s="1"/>
      <c r="P24" s="29"/>
      <c r="Q24" s="30"/>
      <c r="R24" s="30"/>
      <c r="S24" s="29"/>
      <c r="T24" s="28">
        <v>24</v>
      </c>
    </row>
    <row r="25" spans="1:20" ht="21" customHeight="1" x14ac:dyDescent="0.2">
      <c r="A25" s="26">
        <v>46180</v>
      </c>
      <c r="B25" s="18" t="s">
        <v>12</v>
      </c>
      <c r="C25" s="19">
        <v>2.0833333333333333E-3</v>
      </c>
      <c r="D25" s="20">
        <v>1.9</v>
      </c>
      <c r="E25" s="48">
        <f t="shared" si="6"/>
        <v>0.7</v>
      </c>
      <c r="F25" s="19">
        <v>0.27916666666666667</v>
      </c>
      <c r="G25" s="20">
        <v>4.7</v>
      </c>
      <c r="H25" s="48">
        <f t="shared" si="7"/>
        <v>-0.86</v>
      </c>
      <c r="I25" s="19">
        <v>0.52638888888888891</v>
      </c>
      <c r="J25" s="20">
        <v>1.6</v>
      </c>
      <c r="K25" s="48">
        <f t="shared" si="8"/>
        <v>0.73</v>
      </c>
      <c r="L25" s="19">
        <v>0.81111111111111101</v>
      </c>
      <c r="M25" s="20">
        <v>4.5999999999999996</v>
      </c>
      <c r="N25" s="14"/>
      <c r="O25" s="7"/>
      <c r="P25" s="29"/>
      <c r="Q25" s="30"/>
      <c r="R25" s="30"/>
      <c r="S25" s="30"/>
      <c r="T25" s="28">
        <v>25</v>
      </c>
    </row>
    <row r="26" spans="1:20" ht="21" customHeight="1" x14ac:dyDescent="0.2">
      <c r="A26" s="26">
        <v>46186</v>
      </c>
      <c r="B26" s="18" t="s">
        <v>11</v>
      </c>
      <c r="C26" s="19">
        <v>1.5972222222222224E-2</v>
      </c>
      <c r="D26" s="20">
        <v>5.0999999999999996</v>
      </c>
      <c r="E26" s="48">
        <f t="shared" si="6"/>
        <v>-1.06</v>
      </c>
      <c r="F26" s="19">
        <v>0.26180555555555557</v>
      </c>
      <c r="G26" s="20">
        <v>1.3</v>
      </c>
      <c r="H26" s="48">
        <f t="shared" si="7"/>
        <v>1.03</v>
      </c>
      <c r="I26" s="19">
        <v>0.52916666666666667</v>
      </c>
      <c r="J26" s="20">
        <v>5.3</v>
      </c>
      <c r="K26" s="48">
        <f t="shared" si="8"/>
        <v>-1.1399999999999999</v>
      </c>
      <c r="L26" s="19">
        <v>0.78402777777777777</v>
      </c>
      <c r="M26" s="20">
        <v>1.1000000000000001</v>
      </c>
      <c r="N26" s="13"/>
      <c r="O26" s="8"/>
      <c r="P26" s="29"/>
      <c r="Q26" s="32" t="s">
        <v>30</v>
      </c>
      <c r="R26" s="30"/>
      <c r="S26" s="29"/>
      <c r="T26" s="28">
        <v>26</v>
      </c>
    </row>
    <row r="27" spans="1:20" ht="21" customHeight="1" x14ac:dyDescent="0.2">
      <c r="A27" s="26">
        <v>46187</v>
      </c>
      <c r="B27" s="18" t="s">
        <v>12</v>
      </c>
      <c r="C27" s="19">
        <v>5.1388888888888894E-2</v>
      </c>
      <c r="D27" s="20">
        <v>5.3</v>
      </c>
      <c r="E27" s="48">
        <f t="shared" si="6"/>
        <v>-1.19</v>
      </c>
      <c r="F27" s="19">
        <v>0.30069444444444443</v>
      </c>
      <c r="G27" s="20">
        <v>1</v>
      </c>
      <c r="H27" s="48">
        <f t="shared" si="7"/>
        <v>1.1599999999999999</v>
      </c>
      <c r="I27" s="19">
        <v>0.56736111111111109</v>
      </c>
      <c r="J27" s="20">
        <v>5.5</v>
      </c>
      <c r="K27" s="48">
        <f t="shared" si="8"/>
        <v>-1.21</v>
      </c>
      <c r="L27" s="19">
        <v>0.82361111111111107</v>
      </c>
      <c r="M27" s="20">
        <v>1</v>
      </c>
      <c r="N27" s="13"/>
      <c r="O27" s="8"/>
      <c r="P27" s="29"/>
      <c r="Q27" s="31" t="s">
        <v>30</v>
      </c>
      <c r="R27" s="30"/>
      <c r="S27" s="30"/>
      <c r="T27" s="28">
        <v>27</v>
      </c>
    </row>
    <row r="28" spans="1:20" ht="21" customHeight="1" x14ac:dyDescent="0.2">
      <c r="A28" s="26">
        <v>46193</v>
      </c>
      <c r="B28" s="18" t="s">
        <v>11</v>
      </c>
      <c r="C28" s="19">
        <v>0.26250000000000001</v>
      </c>
      <c r="D28" s="20">
        <v>5.3</v>
      </c>
      <c r="E28" s="48">
        <f t="shared" si="6"/>
        <v>-1.18</v>
      </c>
      <c r="F28" s="19">
        <v>0.52500000000000002</v>
      </c>
      <c r="G28" s="20">
        <v>0.8</v>
      </c>
      <c r="H28" s="48">
        <f t="shared" si="7"/>
        <v>1.1299999999999999</v>
      </c>
      <c r="I28" s="19">
        <v>0.78749999999999998</v>
      </c>
      <c r="J28" s="20">
        <v>5.0999999999999996</v>
      </c>
      <c r="K28" s="48" t="str">
        <f t="shared" si="8"/>
        <v/>
      </c>
      <c r="L28" s="19"/>
      <c r="M28" s="20"/>
      <c r="N28" s="13"/>
      <c r="O28" s="7"/>
      <c r="P28" s="29"/>
      <c r="Q28" s="30"/>
      <c r="R28" s="30"/>
      <c r="S28" s="29"/>
      <c r="T28" s="28">
        <v>28</v>
      </c>
    </row>
    <row r="29" spans="1:20" ht="21" customHeight="1" x14ac:dyDescent="0.2">
      <c r="A29" s="26">
        <v>46194</v>
      </c>
      <c r="B29" s="18" t="s">
        <v>12</v>
      </c>
      <c r="C29" s="19">
        <v>2.6388888888888889E-2</v>
      </c>
      <c r="D29" s="20">
        <v>1.7</v>
      </c>
      <c r="E29" s="48">
        <f t="shared" si="6"/>
        <v>0.85</v>
      </c>
      <c r="F29" s="19">
        <v>0.30277777777777776</v>
      </c>
      <c r="G29" s="20">
        <v>5.0999999999999996</v>
      </c>
      <c r="H29" s="48">
        <f t="shared" si="7"/>
        <v>-1.07</v>
      </c>
      <c r="I29" s="19">
        <v>0.56041666666666667</v>
      </c>
      <c r="J29" s="20">
        <v>1.1000000000000001</v>
      </c>
      <c r="K29" s="48">
        <f t="shared" si="8"/>
        <v>0.96</v>
      </c>
      <c r="L29" s="19">
        <v>0.82708333333333339</v>
      </c>
      <c r="M29" s="20">
        <v>4.8</v>
      </c>
      <c r="N29" s="13"/>
      <c r="O29" s="7"/>
      <c r="P29" s="29"/>
      <c r="Q29" s="30"/>
      <c r="R29" s="30"/>
      <c r="S29" s="30"/>
      <c r="T29" s="28">
        <v>29</v>
      </c>
    </row>
    <row r="30" spans="1:20" ht="21" customHeight="1" x14ac:dyDescent="0.2">
      <c r="A30" s="26">
        <v>46200</v>
      </c>
      <c r="B30" s="18" t="s">
        <v>11</v>
      </c>
      <c r="C30" s="19">
        <v>2.361111111111111E-2</v>
      </c>
      <c r="D30" s="20">
        <v>4.7</v>
      </c>
      <c r="E30" s="48">
        <f t="shared" si="6"/>
        <v>-0.84</v>
      </c>
      <c r="F30" s="19">
        <v>0.27013888888888887</v>
      </c>
      <c r="G30" s="20">
        <v>1.7</v>
      </c>
      <c r="H30" s="48">
        <f t="shared" si="7"/>
        <v>0.75</v>
      </c>
      <c r="I30" s="19">
        <v>0.54583333333333328</v>
      </c>
      <c r="J30" s="20">
        <v>4.7</v>
      </c>
      <c r="K30" s="48">
        <f t="shared" si="8"/>
        <v>-0.87</v>
      </c>
      <c r="L30" s="19">
        <v>0.78263888888888899</v>
      </c>
      <c r="M30" s="20">
        <v>1.7</v>
      </c>
      <c r="N30" s="13" t="s">
        <v>37</v>
      </c>
      <c r="O30" s="2"/>
      <c r="P30" s="29"/>
      <c r="Q30" s="31" t="s">
        <v>30</v>
      </c>
      <c r="R30" s="30"/>
      <c r="S30" s="29"/>
      <c r="T30" s="28">
        <v>30</v>
      </c>
    </row>
    <row r="31" spans="1:20" ht="21" customHeight="1" x14ac:dyDescent="0.2">
      <c r="A31" s="26">
        <v>46201</v>
      </c>
      <c r="B31" s="18" t="s">
        <v>12</v>
      </c>
      <c r="C31" s="19">
        <v>5.6250000000000001E-2</v>
      </c>
      <c r="D31" s="20">
        <v>4.8</v>
      </c>
      <c r="E31" s="48">
        <f t="shared" si="6"/>
        <v>-0.92</v>
      </c>
      <c r="F31" s="19">
        <v>0.30208333333333331</v>
      </c>
      <c r="G31" s="20">
        <v>1.5</v>
      </c>
      <c r="H31" s="48">
        <f t="shared" si="7"/>
        <v>0.83</v>
      </c>
      <c r="I31" s="19">
        <v>0.57708333333333328</v>
      </c>
      <c r="J31" s="20">
        <v>4.8</v>
      </c>
      <c r="K31" s="48">
        <f t="shared" si="8"/>
        <v>-0.95</v>
      </c>
      <c r="L31" s="19">
        <v>0.80902777777777779</v>
      </c>
      <c r="M31" s="20">
        <v>1.6</v>
      </c>
      <c r="N31" s="13" t="s">
        <v>37</v>
      </c>
      <c r="O31" s="2"/>
      <c r="P31" s="29"/>
      <c r="Q31" s="31" t="s">
        <v>30</v>
      </c>
      <c r="R31" s="30"/>
      <c r="S31" s="30"/>
      <c r="T31" s="28">
        <v>31</v>
      </c>
    </row>
    <row r="32" spans="1:20" ht="21" customHeight="1" x14ac:dyDescent="0.2">
      <c r="A32" s="35" t="s">
        <v>16</v>
      </c>
      <c r="B32" s="21"/>
      <c r="C32" s="22"/>
      <c r="D32" s="23"/>
      <c r="E32" s="24" t="s">
        <v>13</v>
      </c>
      <c r="F32" s="22"/>
      <c r="G32" s="23"/>
      <c r="H32" s="24" t="s">
        <v>13</v>
      </c>
      <c r="I32" s="22"/>
      <c r="J32" s="23"/>
      <c r="K32" s="24" t="s">
        <v>13</v>
      </c>
      <c r="L32" s="22"/>
      <c r="M32" s="23"/>
      <c r="N32" s="11"/>
      <c r="O32" s="4"/>
      <c r="P32" s="34"/>
      <c r="Q32" s="34"/>
      <c r="R32" s="34"/>
      <c r="S32" s="34"/>
      <c r="T32" s="28">
        <v>32</v>
      </c>
    </row>
    <row r="33" spans="1:20" ht="21" customHeight="1" x14ac:dyDescent="0.2">
      <c r="A33" s="26">
        <v>46207</v>
      </c>
      <c r="B33" s="18" t="s">
        <v>11</v>
      </c>
      <c r="C33" s="19">
        <v>0.20555555555555557</v>
      </c>
      <c r="D33" s="20">
        <v>5.0999999999999996</v>
      </c>
      <c r="E33" s="48">
        <f t="shared" ref="E33:E40" si="9">IF(OR($C33="",F33=""),"",ROUND(((G33-D33)/3.75)*(6.2/((F33-C33)*24)),2))</f>
        <v>-1.1000000000000001</v>
      </c>
      <c r="F33" s="19">
        <v>0.45694444444444443</v>
      </c>
      <c r="G33" s="20">
        <v>1.1000000000000001</v>
      </c>
      <c r="H33" s="48">
        <f t="shared" ref="H33:H40" si="10">IF(OR($C33="",I33=""),"",ROUND(((J33-G33)/3.75)*(6.2/((I33-F33)*24)),2))</f>
        <v>0.98</v>
      </c>
      <c r="I33" s="19">
        <v>0.72986111111111107</v>
      </c>
      <c r="J33" s="20">
        <v>5</v>
      </c>
      <c r="K33" s="48">
        <f t="shared" ref="K33:K40" si="11">IF(OR($C33="",L33=""),"",ROUND(((M33-J33)/3.75)*(6.2/((L33-I33)*24)),2))</f>
        <v>-1.04</v>
      </c>
      <c r="L33" s="19">
        <v>0.96111111111111114</v>
      </c>
      <c r="M33" s="20">
        <v>1.5</v>
      </c>
      <c r="N33" s="14"/>
      <c r="O33" s="7"/>
      <c r="P33" s="29"/>
      <c r="Q33" s="30"/>
      <c r="R33" s="30"/>
      <c r="S33" s="29"/>
      <c r="T33" s="28">
        <v>33</v>
      </c>
    </row>
    <row r="34" spans="1:20" ht="21" customHeight="1" x14ac:dyDescent="0.2">
      <c r="A34" s="26">
        <v>46208</v>
      </c>
      <c r="B34" s="18" t="s">
        <v>12</v>
      </c>
      <c r="C34" s="19">
        <v>0.23124999999999998</v>
      </c>
      <c r="D34" s="20">
        <v>5.0999999999999996</v>
      </c>
      <c r="E34" s="48">
        <f t="shared" si="9"/>
        <v>-1.07</v>
      </c>
      <c r="F34" s="19">
        <v>0.48194444444444445</v>
      </c>
      <c r="G34" s="20">
        <v>1.2</v>
      </c>
      <c r="H34" s="48">
        <f t="shared" si="10"/>
        <v>0.92</v>
      </c>
      <c r="I34" s="19">
        <v>0.7583333333333333</v>
      </c>
      <c r="J34" s="20">
        <v>4.9000000000000004</v>
      </c>
      <c r="K34" s="48">
        <f t="shared" si="11"/>
        <v>-1</v>
      </c>
      <c r="L34" s="19">
        <v>0.98541666666666661</v>
      </c>
      <c r="M34" s="20">
        <v>1.6</v>
      </c>
      <c r="N34" s="14"/>
      <c r="O34" s="7"/>
      <c r="P34" s="29"/>
      <c r="Q34" s="30"/>
      <c r="R34" s="30"/>
      <c r="S34" s="30"/>
      <c r="T34" s="28">
        <v>34</v>
      </c>
    </row>
    <row r="35" spans="1:20" ht="21" customHeight="1" x14ac:dyDescent="0.2">
      <c r="A35" s="26">
        <v>46214</v>
      </c>
      <c r="B35" s="18" t="s">
        <v>11</v>
      </c>
      <c r="C35" s="19">
        <v>0.20486111111111113</v>
      </c>
      <c r="D35" s="20">
        <v>1.7</v>
      </c>
      <c r="E35" s="48">
        <f t="shared" si="9"/>
        <v>0.82</v>
      </c>
      <c r="F35" s="19">
        <v>0.47222222222222227</v>
      </c>
      <c r="G35" s="20">
        <v>4.9000000000000004</v>
      </c>
      <c r="H35" s="48">
        <f t="shared" si="10"/>
        <v>-0.88</v>
      </c>
      <c r="I35" s="19">
        <v>0.73125000000000007</v>
      </c>
      <c r="J35" s="20">
        <v>1.6</v>
      </c>
      <c r="K35" s="48" t="str">
        <f t="shared" si="11"/>
        <v/>
      </c>
      <c r="L35" s="19"/>
      <c r="M35" s="20"/>
      <c r="N35" s="9"/>
      <c r="O35" s="9"/>
      <c r="P35" s="29"/>
      <c r="Q35" s="32" t="s">
        <v>30</v>
      </c>
      <c r="R35" s="30"/>
      <c r="S35" s="29"/>
      <c r="T35" s="28">
        <v>35</v>
      </c>
    </row>
    <row r="36" spans="1:20" ht="21" customHeight="1" x14ac:dyDescent="0.2">
      <c r="A36" s="26">
        <v>46215</v>
      </c>
      <c r="B36" s="18" t="s">
        <v>12</v>
      </c>
      <c r="C36" s="19">
        <v>0</v>
      </c>
      <c r="D36" s="20">
        <v>4.9000000000000004</v>
      </c>
      <c r="E36" s="48">
        <f t="shared" si="9"/>
        <v>-0.96</v>
      </c>
      <c r="F36" s="19">
        <v>0.25208333333333333</v>
      </c>
      <c r="G36" s="20">
        <v>1.4</v>
      </c>
      <c r="H36" s="48">
        <f t="shared" si="10"/>
        <v>0.95</v>
      </c>
      <c r="I36" s="19">
        <v>0.51944444444444449</v>
      </c>
      <c r="J36" s="20">
        <v>5.0999999999999996</v>
      </c>
      <c r="K36" s="48">
        <f t="shared" si="11"/>
        <v>-0.99</v>
      </c>
      <c r="L36" s="19">
        <v>0.77708333333333324</v>
      </c>
      <c r="M36" s="20">
        <v>1.4</v>
      </c>
      <c r="N36" s="2"/>
      <c r="O36" s="2"/>
      <c r="P36" s="29"/>
      <c r="Q36" s="32" t="s">
        <v>30</v>
      </c>
      <c r="R36" s="30"/>
      <c r="S36" s="30"/>
      <c r="T36" s="28">
        <v>36</v>
      </c>
    </row>
    <row r="37" spans="1:20" ht="21" customHeight="1" x14ac:dyDescent="0.2">
      <c r="A37" s="26">
        <v>46221</v>
      </c>
      <c r="B37" s="18" t="s">
        <v>11</v>
      </c>
      <c r="C37" s="19">
        <v>0.21111111111111111</v>
      </c>
      <c r="D37" s="20">
        <v>5.7</v>
      </c>
      <c r="E37" s="48">
        <f t="shared" si="9"/>
        <v>-1.38</v>
      </c>
      <c r="F37" s="19">
        <v>0.47638888888888892</v>
      </c>
      <c r="G37" s="20">
        <v>0.4</v>
      </c>
      <c r="H37" s="48">
        <f t="shared" si="10"/>
        <v>1.34</v>
      </c>
      <c r="I37" s="19">
        <v>0.73333333333333339</v>
      </c>
      <c r="J37" s="20">
        <v>5.4</v>
      </c>
      <c r="K37" s="48">
        <f t="shared" si="11"/>
        <v>-1.19</v>
      </c>
      <c r="L37" s="19">
        <v>0.97638888888888886</v>
      </c>
      <c r="M37" s="20">
        <v>1.2</v>
      </c>
      <c r="N37" s="2"/>
      <c r="O37" s="2"/>
      <c r="P37" s="29"/>
      <c r="Q37" s="30"/>
      <c r="R37" s="30"/>
      <c r="S37" s="29"/>
      <c r="T37" s="28">
        <v>37</v>
      </c>
    </row>
    <row r="38" spans="1:20" ht="21" customHeight="1" x14ac:dyDescent="0.2">
      <c r="A38" s="26">
        <v>46222</v>
      </c>
      <c r="B38" s="18" t="s">
        <v>12</v>
      </c>
      <c r="C38" s="19">
        <v>0.24444444444444446</v>
      </c>
      <c r="D38" s="20">
        <v>5.5</v>
      </c>
      <c r="E38" s="48">
        <f t="shared" si="9"/>
        <v>-1.28</v>
      </c>
      <c r="F38" s="19">
        <v>0.50347222222222221</v>
      </c>
      <c r="G38" s="20">
        <v>0.7</v>
      </c>
      <c r="H38" s="48">
        <f t="shared" si="10"/>
        <v>1.18</v>
      </c>
      <c r="I38" s="19">
        <v>0.76597222222222217</v>
      </c>
      <c r="J38" s="20">
        <v>5.2</v>
      </c>
      <c r="K38" s="48">
        <f t="shared" si="11"/>
        <v>-1.1299999999999999</v>
      </c>
      <c r="L38" s="19">
        <v>0.99791666666666667</v>
      </c>
      <c r="M38" s="20">
        <v>1.4</v>
      </c>
      <c r="N38" s="14"/>
      <c r="O38" s="7"/>
      <c r="P38" s="29"/>
      <c r="Q38" s="30"/>
      <c r="R38" s="30"/>
      <c r="S38" s="30"/>
      <c r="T38" s="28">
        <v>38</v>
      </c>
    </row>
    <row r="39" spans="1:20" ht="21" customHeight="1" x14ac:dyDescent="0.2">
      <c r="A39" s="26">
        <v>46228</v>
      </c>
      <c r="B39" s="18" t="s">
        <v>11</v>
      </c>
      <c r="C39" s="19">
        <v>0.21736111111111112</v>
      </c>
      <c r="D39" s="20">
        <v>2.1</v>
      </c>
      <c r="E39" s="48">
        <f t="shared" si="9"/>
        <v>0.59</v>
      </c>
      <c r="F39" s="19">
        <v>0.48749999999999999</v>
      </c>
      <c r="G39" s="20">
        <v>4.4000000000000004</v>
      </c>
      <c r="H39" s="48">
        <f t="shared" si="10"/>
        <v>-0.65</v>
      </c>
      <c r="I39" s="19">
        <v>0.73263888888888884</v>
      </c>
      <c r="J39" s="20">
        <v>2.1</v>
      </c>
      <c r="K39" s="48" t="str">
        <f t="shared" si="11"/>
        <v/>
      </c>
      <c r="L39" s="19"/>
      <c r="M39" s="20"/>
      <c r="N39" s="7"/>
      <c r="O39" s="49" t="s">
        <v>38</v>
      </c>
      <c r="P39" s="29"/>
      <c r="Q39" s="32" t="s">
        <v>30</v>
      </c>
      <c r="R39" s="30"/>
      <c r="S39" s="29"/>
      <c r="T39" s="28">
        <v>39</v>
      </c>
    </row>
    <row r="40" spans="1:20" ht="21" customHeight="1" x14ac:dyDescent="0.2">
      <c r="A40" s="26">
        <v>46229</v>
      </c>
      <c r="B40" s="18" t="s">
        <v>12</v>
      </c>
      <c r="C40" s="19">
        <v>6.9444444444444447E-4</v>
      </c>
      <c r="D40" s="20">
        <v>4.5</v>
      </c>
      <c r="E40" s="48">
        <f t="shared" si="9"/>
        <v>-0.69</v>
      </c>
      <c r="F40" s="19">
        <v>0.26041666666666669</v>
      </c>
      <c r="G40" s="20">
        <v>1.9</v>
      </c>
      <c r="H40" s="48">
        <f t="shared" si="10"/>
        <v>0.66</v>
      </c>
      <c r="I40" s="19">
        <v>0.53263888888888888</v>
      </c>
      <c r="J40" s="20">
        <v>4.5</v>
      </c>
      <c r="K40" s="48">
        <f t="shared" si="11"/>
        <v>-0.73</v>
      </c>
      <c r="L40" s="19">
        <v>0.76736111111111116</v>
      </c>
      <c r="M40" s="20">
        <v>2</v>
      </c>
      <c r="N40" s="2"/>
      <c r="O40" s="49" t="s">
        <v>39</v>
      </c>
      <c r="P40" s="29"/>
      <c r="Q40" s="32" t="s">
        <v>30</v>
      </c>
      <c r="R40" s="30"/>
      <c r="S40" s="30"/>
      <c r="T40" s="28">
        <v>40</v>
      </c>
    </row>
    <row r="41" spans="1:20" ht="21" customHeight="1" x14ac:dyDescent="0.2">
      <c r="A41" s="25" t="s">
        <v>17</v>
      </c>
      <c r="B41" s="21"/>
      <c r="C41" s="22"/>
      <c r="D41" s="23"/>
      <c r="E41" s="24" t="s">
        <v>13</v>
      </c>
      <c r="F41" s="22"/>
      <c r="G41" s="23"/>
      <c r="H41" s="24" t="s">
        <v>13</v>
      </c>
      <c r="I41" s="22"/>
      <c r="J41" s="23"/>
      <c r="K41" s="24" t="s">
        <v>13</v>
      </c>
      <c r="L41" s="22"/>
      <c r="M41" s="23"/>
      <c r="N41" s="11"/>
      <c r="O41" s="50"/>
      <c r="P41" s="34"/>
      <c r="Q41" s="34"/>
      <c r="R41" s="34"/>
      <c r="S41" s="34"/>
      <c r="T41" s="28">
        <v>41</v>
      </c>
    </row>
    <row r="42" spans="1:20" ht="21" customHeight="1" x14ac:dyDescent="0.2">
      <c r="A42" s="26">
        <v>46235</v>
      </c>
      <c r="B42" s="18" t="s">
        <v>11</v>
      </c>
      <c r="C42" s="19">
        <v>0.16666666666666666</v>
      </c>
      <c r="D42" s="20">
        <v>5.4</v>
      </c>
      <c r="E42" s="48">
        <f t="shared" ref="E42:E51" si="12">IF(OR($C42="",F42=""),"",ROUND(((G42-D42)/3.75)*(6.2/((F42-C42)*24)),2))</f>
        <v>-1.25</v>
      </c>
      <c r="F42" s="19">
        <v>0.42083333333333334</v>
      </c>
      <c r="G42" s="20">
        <v>0.8</v>
      </c>
      <c r="H42" s="48">
        <f t="shared" ref="H42:H51" si="13">IF(OR($C42="",I42=""),"",ROUND(((J42-G42)/3.75)*(6.2/((I42-F42)*24)),2))</f>
        <v>1.1599999999999999</v>
      </c>
      <c r="I42" s="19">
        <v>0.6875</v>
      </c>
      <c r="J42" s="20">
        <v>5.3</v>
      </c>
      <c r="K42" s="48">
        <f t="shared" ref="K42:K51" si="14">IF(OR($C42="",L42=""),"",ROUND(((M42-J42)/3.75)*(6.2/((L42-I42)*24)),2))</f>
        <v>-1.22</v>
      </c>
      <c r="L42" s="19">
        <v>0.9243055555555556</v>
      </c>
      <c r="M42" s="20">
        <v>1.1000000000000001</v>
      </c>
      <c r="N42" s="2"/>
      <c r="O42" s="49" t="s">
        <v>38</v>
      </c>
      <c r="P42" s="29"/>
      <c r="Q42" s="30"/>
      <c r="R42" s="30"/>
      <c r="S42" s="29"/>
      <c r="T42" s="28">
        <v>42</v>
      </c>
    </row>
    <row r="43" spans="1:20" ht="21" customHeight="1" x14ac:dyDescent="0.2">
      <c r="A43" s="26">
        <v>46236</v>
      </c>
      <c r="B43" s="18" t="s">
        <v>12</v>
      </c>
      <c r="C43" s="19">
        <v>0.18958333333333333</v>
      </c>
      <c r="D43" s="20">
        <v>5.4</v>
      </c>
      <c r="E43" s="48">
        <f t="shared" si="12"/>
        <v>-1.24</v>
      </c>
      <c r="F43" s="19">
        <v>0.44444444444444442</v>
      </c>
      <c r="G43" s="20">
        <v>0.8</v>
      </c>
      <c r="H43" s="48">
        <f t="shared" si="13"/>
        <v>1.1299999999999999</v>
      </c>
      <c r="I43" s="19">
        <v>0.71180555555555547</v>
      </c>
      <c r="J43" s="20">
        <v>5.2</v>
      </c>
      <c r="K43" s="48">
        <f t="shared" si="14"/>
        <v>-1.18</v>
      </c>
      <c r="L43" s="19">
        <v>0.9458333333333333</v>
      </c>
      <c r="M43" s="20">
        <v>1.2</v>
      </c>
      <c r="N43" s="7"/>
      <c r="O43" s="1" t="s">
        <v>36</v>
      </c>
      <c r="P43" s="29"/>
      <c r="Q43" s="30"/>
      <c r="R43" s="30"/>
      <c r="S43" s="30"/>
      <c r="T43" s="28">
        <v>43</v>
      </c>
    </row>
    <row r="44" spans="1:20" ht="21" customHeight="1" x14ac:dyDescent="0.2">
      <c r="A44" s="26">
        <v>46242</v>
      </c>
      <c r="B44" s="18" t="s">
        <v>11</v>
      </c>
      <c r="C44" s="19">
        <v>0.13055555555555556</v>
      </c>
      <c r="D44" s="20">
        <v>2</v>
      </c>
      <c r="E44" s="48">
        <f t="shared" si="12"/>
        <v>0.65</v>
      </c>
      <c r="F44" s="19">
        <v>0.4055555555555555</v>
      </c>
      <c r="G44" s="20">
        <v>4.5999999999999996</v>
      </c>
      <c r="H44" s="48">
        <f t="shared" si="13"/>
        <v>-0.68</v>
      </c>
      <c r="I44" s="19">
        <v>0.66805555555555562</v>
      </c>
      <c r="J44" s="20">
        <v>2</v>
      </c>
      <c r="K44" s="48">
        <f t="shared" si="14"/>
        <v>0.66</v>
      </c>
      <c r="L44" s="19">
        <v>0.93888888888888899</v>
      </c>
      <c r="M44" s="20">
        <v>4.5999999999999996</v>
      </c>
      <c r="N44" s="14"/>
      <c r="O44" s="8"/>
      <c r="P44" s="29"/>
      <c r="Q44" s="33" t="s">
        <v>30</v>
      </c>
      <c r="R44" s="32" t="s">
        <v>30</v>
      </c>
      <c r="S44" s="29"/>
      <c r="T44" s="28">
        <v>44</v>
      </c>
    </row>
    <row r="45" spans="1:20" ht="21" customHeight="1" x14ac:dyDescent="0.2">
      <c r="A45" s="26">
        <v>46243</v>
      </c>
      <c r="B45" s="18" t="s">
        <v>12</v>
      </c>
      <c r="C45" s="19">
        <v>0.20208333333333331</v>
      </c>
      <c r="D45" s="20">
        <v>1.8</v>
      </c>
      <c r="E45" s="48">
        <f t="shared" si="12"/>
        <v>0.76</v>
      </c>
      <c r="F45" s="19">
        <v>0.46527777777777773</v>
      </c>
      <c r="G45" s="20">
        <v>4.7</v>
      </c>
      <c r="H45" s="48">
        <f t="shared" si="13"/>
        <v>-0.73</v>
      </c>
      <c r="I45" s="19">
        <v>0.73125000000000007</v>
      </c>
      <c r="J45" s="20">
        <v>1.9</v>
      </c>
      <c r="K45" s="48">
        <f t="shared" si="14"/>
        <v>0.77</v>
      </c>
      <c r="L45" s="19">
        <v>0.99097222222222225</v>
      </c>
      <c r="M45" s="20">
        <v>4.8</v>
      </c>
      <c r="N45" s="9"/>
      <c r="O45" s="3"/>
      <c r="P45" s="29"/>
      <c r="Q45" s="32" t="s">
        <v>30</v>
      </c>
      <c r="R45" s="32" t="s">
        <v>30</v>
      </c>
      <c r="S45" s="30"/>
      <c r="T45" s="28">
        <v>45</v>
      </c>
    </row>
    <row r="46" spans="1:20" ht="21" customHeight="1" x14ac:dyDescent="0.2">
      <c r="A46" s="26">
        <v>46249</v>
      </c>
      <c r="B46" s="18" t="s">
        <v>11</v>
      </c>
      <c r="C46" s="19">
        <v>0.16319444444444445</v>
      </c>
      <c r="D46" s="20">
        <v>5.9</v>
      </c>
      <c r="E46" s="48">
        <f t="shared" si="12"/>
        <v>-1.47</v>
      </c>
      <c r="F46" s="19">
        <v>0.43055555555555558</v>
      </c>
      <c r="G46" s="20">
        <v>0.2</v>
      </c>
      <c r="H46" s="48">
        <f t="shared" si="13"/>
        <v>1.48</v>
      </c>
      <c r="I46" s="19">
        <v>0.68263888888888891</v>
      </c>
      <c r="J46" s="20">
        <v>5.6</v>
      </c>
      <c r="K46" s="48">
        <f t="shared" si="14"/>
        <v>-1.33</v>
      </c>
      <c r="L46" s="19">
        <v>0.93125000000000002</v>
      </c>
      <c r="M46" s="20">
        <v>0.8</v>
      </c>
      <c r="N46" s="54" t="s">
        <v>48</v>
      </c>
      <c r="O46" s="2"/>
      <c r="P46" s="29"/>
      <c r="Q46" s="30"/>
      <c r="R46" s="30"/>
      <c r="S46" s="29"/>
      <c r="T46" s="28">
        <v>46</v>
      </c>
    </row>
    <row r="47" spans="1:20" ht="21" customHeight="1" x14ac:dyDescent="0.2">
      <c r="A47" s="26">
        <v>46250</v>
      </c>
      <c r="B47" s="18" t="s">
        <v>12</v>
      </c>
      <c r="C47" s="19">
        <v>0.19305555555555554</v>
      </c>
      <c r="D47" s="20">
        <v>5.8</v>
      </c>
      <c r="E47" s="48">
        <f t="shared" si="12"/>
        <v>-1.42</v>
      </c>
      <c r="F47" s="19">
        <v>0.45555555555555555</v>
      </c>
      <c r="G47" s="20">
        <v>0.4</v>
      </c>
      <c r="H47" s="48">
        <f t="shared" si="13"/>
        <v>1.35</v>
      </c>
      <c r="I47" s="19">
        <v>0.71111111111111114</v>
      </c>
      <c r="J47" s="20">
        <v>5.4</v>
      </c>
      <c r="K47" s="48">
        <f t="shared" si="14"/>
        <v>-1.26</v>
      </c>
      <c r="L47" s="19">
        <v>0.95208333333333339</v>
      </c>
      <c r="M47" s="20">
        <v>1</v>
      </c>
      <c r="N47" s="13"/>
      <c r="O47" s="1"/>
      <c r="P47" s="29"/>
      <c r="Q47" s="30"/>
      <c r="R47" s="30"/>
      <c r="S47" s="30"/>
      <c r="T47" s="28">
        <v>47</v>
      </c>
    </row>
    <row r="48" spans="1:20" ht="21" customHeight="1" x14ac:dyDescent="0.2">
      <c r="A48" s="26">
        <v>46256</v>
      </c>
      <c r="B48" s="18" t="s">
        <v>11</v>
      </c>
      <c r="C48" s="19">
        <v>0.12916666666666668</v>
      </c>
      <c r="D48" s="20">
        <v>2.5</v>
      </c>
      <c r="E48" s="48">
        <f t="shared" si="12"/>
        <v>0.4</v>
      </c>
      <c r="F48" s="19">
        <v>0.40763888888888888</v>
      </c>
      <c r="G48" s="20">
        <v>4.0999999999999996</v>
      </c>
      <c r="H48" s="48">
        <f t="shared" si="13"/>
        <v>-0.44</v>
      </c>
      <c r="I48" s="19">
        <v>0.66041666666666665</v>
      </c>
      <c r="J48" s="20">
        <v>2.5</v>
      </c>
      <c r="K48" s="48">
        <f t="shared" si="14"/>
        <v>0.45</v>
      </c>
      <c r="L48" s="19">
        <v>0.92083333333333339</v>
      </c>
      <c r="M48" s="20">
        <v>4.2</v>
      </c>
      <c r="N48" s="51" t="s">
        <v>47</v>
      </c>
      <c r="O48" s="7"/>
      <c r="P48" s="29"/>
      <c r="Q48" s="33" t="s">
        <v>30</v>
      </c>
      <c r="R48" s="32" t="s">
        <v>30</v>
      </c>
      <c r="S48" s="29"/>
      <c r="T48" s="28">
        <v>48</v>
      </c>
    </row>
    <row r="49" spans="1:20" ht="21" customHeight="1" x14ac:dyDescent="0.2">
      <c r="A49" s="26">
        <v>46257</v>
      </c>
      <c r="B49" s="18" t="s">
        <v>12</v>
      </c>
      <c r="C49" s="19">
        <v>0.20972222222222223</v>
      </c>
      <c r="D49" s="20">
        <v>2.2999999999999998</v>
      </c>
      <c r="E49" s="48">
        <f t="shared" si="12"/>
        <v>0.52</v>
      </c>
      <c r="F49" s="19">
        <v>0.46249999999999997</v>
      </c>
      <c r="G49" s="20">
        <v>4.2</v>
      </c>
      <c r="H49" s="48">
        <f t="shared" si="13"/>
        <v>-0.48</v>
      </c>
      <c r="I49" s="19">
        <v>0.71944444444444444</v>
      </c>
      <c r="J49" s="20">
        <v>2.4</v>
      </c>
      <c r="K49" s="48">
        <f t="shared" si="14"/>
        <v>0.51</v>
      </c>
      <c r="L49" s="19">
        <v>0.97499999999999998</v>
      </c>
      <c r="M49" s="20">
        <v>4.3</v>
      </c>
      <c r="N49" s="51" t="s">
        <v>47</v>
      </c>
      <c r="O49" s="1"/>
      <c r="P49" s="29"/>
      <c r="Q49" s="32" t="s">
        <v>30</v>
      </c>
      <c r="R49" s="32" t="s">
        <v>30</v>
      </c>
      <c r="S49" s="32" t="s">
        <v>30</v>
      </c>
      <c r="T49" s="28">
        <v>49</v>
      </c>
    </row>
    <row r="50" spans="1:20" ht="21" customHeight="1" x14ac:dyDescent="0.2">
      <c r="A50" s="26">
        <v>46263</v>
      </c>
      <c r="B50" s="18" t="s">
        <v>11</v>
      </c>
      <c r="C50" s="19">
        <v>0.12638888888888888</v>
      </c>
      <c r="D50" s="20">
        <v>5.5</v>
      </c>
      <c r="E50" s="48">
        <f t="shared" si="12"/>
        <v>-1.3</v>
      </c>
      <c r="F50" s="19">
        <v>0.38125000000000003</v>
      </c>
      <c r="G50" s="20">
        <v>0.7</v>
      </c>
      <c r="H50" s="48">
        <f t="shared" si="13"/>
        <v>1.23</v>
      </c>
      <c r="I50" s="19">
        <v>0.64444444444444449</v>
      </c>
      <c r="J50" s="20">
        <v>5.4</v>
      </c>
      <c r="K50" s="48">
        <f t="shared" si="14"/>
        <v>-1.29</v>
      </c>
      <c r="L50" s="19">
        <v>0.88402777777777775</v>
      </c>
      <c r="M50" s="20">
        <v>0.9</v>
      </c>
      <c r="N50" s="51" t="s">
        <v>40</v>
      </c>
      <c r="O50" s="7"/>
      <c r="P50" s="29"/>
      <c r="Q50" s="30"/>
      <c r="R50" s="30"/>
      <c r="S50" s="29"/>
      <c r="T50" s="28">
        <v>50</v>
      </c>
    </row>
    <row r="51" spans="1:20" ht="21" customHeight="1" x14ac:dyDescent="0.2">
      <c r="A51" s="26">
        <v>46264</v>
      </c>
      <c r="B51" s="18" t="s">
        <v>12</v>
      </c>
      <c r="C51" s="19">
        <v>0.14791666666666667</v>
      </c>
      <c r="D51" s="20">
        <v>5.6</v>
      </c>
      <c r="E51" s="48">
        <f t="shared" si="12"/>
        <v>-1.34</v>
      </c>
      <c r="F51" s="19">
        <v>0.40486111111111112</v>
      </c>
      <c r="G51" s="20">
        <v>0.6</v>
      </c>
      <c r="H51" s="48">
        <f t="shared" si="13"/>
        <v>1.28</v>
      </c>
      <c r="I51" s="19">
        <v>0.66805555555555562</v>
      </c>
      <c r="J51" s="20">
        <v>5.5</v>
      </c>
      <c r="K51" s="48">
        <f t="shared" si="14"/>
        <v>-1.33</v>
      </c>
      <c r="L51" s="19">
        <v>0.90694444444444444</v>
      </c>
      <c r="M51" s="20">
        <v>0.9</v>
      </c>
      <c r="N51" s="52" t="s">
        <v>41</v>
      </c>
      <c r="O51" s="13"/>
      <c r="P51" s="29"/>
      <c r="Q51" s="30"/>
      <c r="R51" s="30"/>
      <c r="S51" s="30"/>
      <c r="T51" s="28">
        <v>51</v>
      </c>
    </row>
    <row r="52" spans="1:20" ht="21" customHeight="1" x14ac:dyDescent="0.2">
      <c r="A52" s="25" t="s">
        <v>18</v>
      </c>
      <c r="B52" s="21"/>
      <c r="C52" s="22"/>
      <c r="D52" s="23"/>
      <c r="E52" s="24" t="s">
        <v>13</v>
      </c>
      <c r="F52" s="22"/>
      <c r="G52" s="23"/>
      <c r="H52" s="24" t="s">
        <v>13</v>
      </c>
      <c r="I52" s="22"/>
      <c r="J52" s="23"/>
      <c r="K52" s="24" t="s">
        <v>13</v>
      </c>
      <c r="L52" s="22"/>
      <c r="M52" s="23"/>
      <c r="N52" s="4"/>
      <c r="O52" s="12"/>
      <c r="P52" s="34"/>
      <c r="Q52" s="34"/>
      <c r="R52" s="34"/>
      <c r="S52" s="34"/>
      <c r="T52" s="28">
        <v>52</v>
      </c>
    </row>
    <row r="53" spans="1:20" ht="21" customHeight="1" x14ac:dyDescent="0.2">
      <c r="A53" s="26">
        <v>46270</v>
      </c>
      <c r="B53" s="18" t="s">
        <v>11</v>
      </c>
      <c r="C53" s="19">
        <v>4.4444444444444446E-2</v>
      </c>
      <c r="D53" s="20">
        <v>1.9</v>
      </c>
      <c r="E53" s="48">
        <f t="shared" ref="E53:E60" si="15">IF(OR($C53="",F53=""),"",ROUND(((G53-D53)/3.75)*(6.2/((F53-C53)*24)),2))</f>
        <v>0.66</v>
      </c>
      <c r="F53" s="19">
        <v>0.33888888888888885</v>
      </c>
      <c r="G53" s="20">
        <v>4.7</v>
      </c>
      <c r="H53" s="48">
        <f t="shared" ref="H53:H60" si="16">IF(OR($C53="",I53=""),"",ROUND(((J53-G53)/3.75)*(6.2/((I53-F53)*24)),2))</f>
        <v>-0.72</v>
      </c>
      <c r="I53" s="19">
        <v>0.57777777777777783</v>
      </c>
      <c r="J53" s="20">
        <v>2.2000000000000002</v>
      </c>
      <c r="K53" s="48">
        <f t="shared" ref="K53:K60" si="17">IF(OR($C53="",L53=""),"",ROUND(((M53-J53)/3.75)*(6.2/((L53-I53)*24)),2))</f>
        <v>0.54</v>
      </c>
      <c r="L53" s="19">
        <v>0.86944444444444446</v>
      </c>
      <c r="M53" s="20">
        <v>4.5</v>
      </c>
      <c r="N53" s="14"/>
      <c r="O53" s="7"/>
      <c r="P53" s="31" t="s">
        <v>30</v>
      </c>
      <c r="Q53" s="30"/>
      <c r="R53" s="32" t="s">
        <v>30</v>
      </c>
      <c r="S53" s="29"/>
      <c r="T53" s="28">
        <v>53</v>
      </c>
    </row>
    <row r="54" spans="1:20" ht="21" customHeight="1" x14ac:dyDescent="0.2">
      <c r="A54" s="26">
        <v>46271</v>
      </c>
      <c r="B54" s="18" t="s">
        <v>12</v>
      </c>
      <c r="C54" s="19">
        <v>0.1361111111111111</v>
      </c>
      <c r="D54" s="20">
        <v>2.1</v>
      </c>
      <c r="E54" s="48">
        <f t="shared" si="15"/>
        <v>0.62</v>
      </c>
      <c r="F54" s="19">
        <v>0.40208333333333335</v>
      </c>
      <c r="G54" s="20">
        <v>4.5</v>
      </c>
      <c r="H54" s="48">
        <f t="shared" si="16"/>
        <v>-0.56000000000000005</v>
      </c>
      <c r="I54" s="19">
        <v>0.67499999999999993</v>
      </c>
      <c r="J54" s="20">
        <v>2.2999999999999998</v>
      </c>
      <c r="K54" s="48">
        <f t="shared" si="17"/>
        <v>0.59</v>
      </c>
      <c r="L54" s="19">
        <v>0.93125000000000002</v>
      </c>
      <c r="M54" s="20">
        <v>4.5</v>
      </c>
      <c r="N54" s="14"/>
      <c r="O54" s="10"/>
      <c r="P54" s="31" t="s">
        <v>30</v>
      </c>
      <c r="Q54" s="30"/>
      <c r="R54" s="32" t="s">
        <v>30</v>
      </c>
      <c r="S54" s="32" t="s">
        <v>30</v>
      </c>
      <c r="T54" s="28">
        <v>54</v>
      </c>
    </row>
    <row r="55" spans="1:20" ht="21" customHeight="1" x14ac:dyDescent="0.2">
      <c r="A55" s="26">
        <v>46277</v>
      </c>
      <c r="B55" s="18" t="s">
        <v>11</v>
      </c>
      <c r="C55" s="19">
        <v>0.1173611111111111</v>
      </c>
      <c r="D55" s="20">
        <v>5.9</v>
      </c>
      <c r="E55" s="48">
        <f t="shared" si="15"/>
        <v>-1.44</v>
      </c>
      <c r="F55" s="19">
        <v>0.38541666666666669</v>
      </c>
      <c r="G55" s="20">
        <v>0.3</v>
      </c>
      <c r="H55" s="48">
        <f t="shared" si="16"/>
        <v>1.48</v>
      </c>
      <c r="I55" s="19">
        <v>0.63611111111111118</v>
      </c>
      <c r="J55" s="20">
        <v>5.7</v>
      </c>
      <c r="K55" s="48">
        <f t="shared" si="17"/>
        <v>-1.38</v>
      </c>
      <c r="L55" s="19">
        <v>0.88611111111111107</v>
      </c>
      <c r="M55" s="20">
        <v>0.7</v>
      </c>
      <c r="N55" s="13"/>
      <c r="O55" s="7"/>
      <c r="Q55" s="30"/>
      <c r="R55" s="30"/>
      <c r="S55" s="29"/>
      <c r="T55" s="28">
        <v>55</v>
      </c>
    </row>
    <row r="56" spans="1:20" ht="21" customHeight="1" x14ac:dyDescent="0.2">
      <c r="A56" s="26">
        <v>46278</v>
      </c>
      <c r="B56" s="18" t="s">
        <v>12</v>
      </c>
      <c r="C56" s="19">
        <v>0.1451388888888889</v>
      </c>
      <c r="D56" s="20">
        <v>5.9</v>
      </c>
      <c r="E56" s="48">
        <f t="shared" si="15"/>
        <v>-1.43</v>
      </c>
      <c r="F56" s="19">
        <v>0.40972222222222227</v>
      </c>
      <c r="G56" s="20">
        <v>0.4</v>
      </c>
      <c r="H56" s="48">
        <f t="shared" si="16"/>
        <v>1.42</v>
      </c>
      <c r="I56" s="19">
        <v>0.66180555555555554</v>
      </c>
      <c r="J56" s="20">
        <v>5.6</v>
      </c>
      <c r="K56" s="48">
        <f t="shared" si="17"/>
        <v>-1.34</v>
      </c>
      <c r="L56" s="19">
        <v>0.90902777777777777</v>
      </c>
      <c r="M56" s="20">
        <v>0.8</v>
      </c>
      <c r="N56" s="13"/>
      <c r="O56" s="9"/>
      <c r="Q56" s="30"/>
      <c r="R56" s="30"/>
      <c r="S56" s="30"/>
      <c r="T56" s="28">
        <v>56</v>
      </c>
    </row>
    <row r="57" spans="1:20" ht="21" customHeight="1" x14ac:dyDescent="0.2">
      <c r="A57" s="26">
        <v>46284</v>
      </c>
      <c r="B57" s="18" t="s">
        <v>11</v>
      </c>
      <c r="C57" s="19">
        <v>1.4583333333333332E-2</v>
      </c>
      <c r="D57" s="20">
        <v>2.2000000000000002</v>
      </c>
      <c r="E57" s="48">
        <f t="shared" si="15"/>
        <v>0.46</v>
      </c>
      <c r="F57" s="19">
        <v>0.33124999999999999</v>
      </c>
      <c r="G57" s="20">
        <v>4.3</v>
      </c>
      <c r="H57" s="48">
        <f t="shared" si="16"/>
        <v>-0.59</v>
      </c>
      <c r="I57" s="19">
        <v>0.54236111111111118</v>
      </c>
      <c r="J57" s="20">
        <v>2.5</v>
      </c>
      <c r="K57" s="48">
        <f t="shared" si="17"/>
        <v>0.41</v>
      </c>
      <c r="L57" s="19">
        <v>0.84236111111111101</v>
      </c>
      <c r="M57" s="20">
        <v>4.3</v>
      </c>
      <c r="N57" s="51" t="s">
        <v>42</v>
      </c>
      <c r="O57" s="7"/>
      <c r="P57" s="33" t="s">
        <v>30</v>
      </c>
      <c r="Q57" s="30"/>
      <c r="R57" s="32" t="s">
        <v>30</v>
      </c>
      <c r="S57" s="29"/>
      <c r="T57" s="28">
        <v>57</v>
      </c>
    </row>
    <row r="58" spans="1:20" ht="21" customHeight="1" x14ac:dyDescent="0.2">
      <c r="A58" s="26">
        <v>46285</v>
      </c>
      <c r="B58" s="18" t="s">
        <v>12</v>
      </c>
      <c r="C58" s="19">
        <v>8.2638888888888887E-2</v>
      </c>
      <c r="D58" s="20">
        <v>2.5</v>
      </c>
      <c r="E58" s="48">
        <f t="shared" si="15"/>
        <v>0.37</v>
      </c>
      <c r="F58" s="19">
        <v>0.37708333333333338</v>
      </c>
      <c r="G58" s="20">
        <v>4.0999999999999996</v>
      </c>
      <c r="H58" s="48">
        <f t="shared" si="16"/>
        <v>-0.39</v>
      </c>
      <c r="I58" s="19">
        <v>0.62569444444444444</v>
      </c>
      <c r="J58" s="20">
        <v>2.7</v>
      </c>
      <c r="K58" s="48">
        <f t="shared" si="17"/>
        <v>0.39</v>
      </c>
      <c r="L58" s="19">
        <v>0.89097222222222217</v>
      </c>
      <c r="M58" s="20">
        <v>4.2</v>
      </c>
      <c r="N58" s="51" t="s">
        <v>42</v>
      </c>
      <c r="O58" s="7"/>
      <c r="P58" s="31" t="s">
        <v>30</v>
      </c>
      <c r="Q58" s="30"/>
      <c r="R58" s="32" t="s">
        <v>30</v>
      </c>
      <c r="S58" s="32" t="s">
        <v>30</v>
      </c>
      <c r="T58" s="28">
        <v>58</v>
      </c>
    </row>
    <row r="59" spans="1:20" ht="21" customHeight="1" x14ac:dyDescent="0.2">
      <c r="A59" s="26">
        <v>46291</v>
      </c>
      <c r="B59" s="18" t="s">
        <v>11</v>
      </c>
      <c r="C59" s="19">
        <v>8.1250000000000003E-2</v>
      </c>
      <c r="D59" s="20">
        <v>5.4</v>
      </c>
      <c r="E59" s="48">
        <f t="shared" si="15"/>
        <v>-1.24</v>
      </c>
      <c r="F59" s="19">
        <v>0.33680555555555558</v>
      </c>
      <c r="G59" s="20">
        <v>0.8</v>
      </c>
      <c r="H59" s="48">
        <f t="shared" si="16"/>
        <v>1.23</v>
      </c>
      <c r="I59" s="19">
        <v>0.60069444444444442</v>
      </c>
      <c r="J59" s="20">
        <v>5.5</v>
      </c>
      <c r="K59" s="48">
        <f t="shared" si="17"/>
        <v>-1.29</v>
      </c>
      <c r="L59" s="19">
        <v>0.84027777777777779</v>
      </c>
      <c r="M59" s="20">
        <v>1</v>
      </c>
      <c r="N59" s="14"/>
      <c r="O59" s="7"/>
      <c r="Q59" s="30"/>
      <c r="R59" s="30"/>
      <c r="S59" s="29"/>
      <c r="T59" s="28">
        <v>59</v>
      </c>
    </row>
    <row r="60" spans="1:20" ht="21" customHeight="1" x14ac:dyDescent="0.2">
      <c r="A60" s="26">
        <v>46292</v>
      </c>
      <c r="B60" s="18" t="s">
        <v>12</v>
      </c>
      <c r="C60" s="19">
        <v>0.10416666666666667</v>
      </c>
      <c r="D60" s="20">
        <v>5.6</v>
      </c>
      <c r="E60" s="48">
        <f t="shared" si="15"/>
        <v>-1.34</v>
      </c>
      <c r="F60" s="19">
        <v>0.36041666666666666</v>
      </c>
      <c r="G60" s="20">
        <v>0.6</v>
      </c>
      <c r="H60" s="48">
        <f t="shared" si="16"/>
        <v>1.31</v>
      </c>
      <c r="I60" s="19">
        <v>0.62361111111111112</v>
      </c>
      <c r="J60" s="20">
        <v>5.6</v>
      </c>
      <c r="K60" s="48">
        <f t="shared" si="17"/>
        <v>-1.37</v>
      </c>
      <c r="L60" s="19">
        <v>0.86458333333333337</v>
      </c>
      <c r="M60" s="20">
        <v>0.8</v>
      </c>
      <c r="N60" s="3"/>
      <c r="O60" s="7"/>
      <c r="Q60" s="30"/>
      <c r="R60" s="30"/>
      <c r="S60" s="30"/>
      <c r="T60" s="28">
        <v>60</v>
      </c>
    </row>
    <row r="61" spans="1:20" ht="21" customHeight="1" x14ac:dyDescent="0.2">
      <c r="A61" s="25" t="s">
        <v>19</v>
      </c>
      <c r="B61" s="21"/>
      <c r="C61" s="22"/>
      <c r="D61" s="23"/>
      <c r="E61" s="24" t="s">
        <v>13</v>
      </c>
      <c r="F61" s="22"/>
      <c r="G61" s="23"/>
      <c r="H61" s="24" t="s">
        <v>13</v>
      </c>
      <c r="I61" s="22"/>
      <c r="J61" s="23"/>
      <c r="K61" s="24" t="s">
        <v>13</v>
      </c>
      <c r="L61" s="22"/>
      <c r="M61" s="23"/>
      <c r="N61" s="11"/>
      <c r="O61" s="11"/>
      <c r="P61" s="34"/>
      <c r="Q61" s="34"/>
      <c r="R61" s="34"/>
      <c r="S61" s="34"/>
      <c r="T61" s="28">
        <v>61</v>
      </c>
    </row>
    <row r="62" spans="1:20" ht="21" customHeight="1" x14ac:dyDescent="0.2">
      <c r="A62" s="26">
        <v>46298</v>
      </c>
      <c r="B62" s="18" t="s">
        <v>11</v>
      </c>
      <c r="C62" s="19">
        <v>0.28541666666666665</v>
      </c>
      <c r="D62" s="20">
        <v>4.9000000000000004</v>
      </c>
      <c r="E62" s="48">
        <f t="shared" ref="E62:E70" si="18">IF(OR($C62="",F62=""),"",ROUND(((G62-D62)/3.75)*(6.2/((F62-C62)*24)),2))</f>
        <v>-0.86</v>
      </c>
      <c r="F62" s="19">
        <v>0.50972222222222219</v>
      </c>
      <c r="G62" s="20">
        <v>2.1</v>
      </c>
      <c r="H62" s="48">
        <f t="shared" ref="H62:H70" si="19">IF(OR($C62="",I62=""),"",ROUND(((J62-G62)/3.75)*(6.2/((I62-F62)*24)),2))</f>
        <v>0.61</v>
      </c>
      <c r="I62" s="19">
        <v>0.80555555555555547</v>
      </c>
      <c r="J62" s="20">
        <v>4.7</v>
      </c>
      <c r="K62" s="48" t="str">
        <f t="shared" ref="K62:K70" si="20">IF(OR($C62="",L62=""),"",ROUND(((M62-J62)/3.75)*(6.2/((L62-I62)*24)),2))</f>
        <v/>
      </c>
      <c r="L62" s="19"/>
      <c r="M62" s="20"/>
      <c r="N62" s="52" t="s">
        <v>45</v>
      </c>
      <c r="O62" s="7"/>
      <c r="P62" s="29"/>
      <c r="Q62" s="29"/>
      <c r="R62" s="29"/>
      <c r="S62" s="29"/>
      <c r="T62" s="28">
        <v>62</v>
      </c>
    </row>
    <row r="63" spans="1:20" ht="21" customHeight="1" x14ac:dyDescent="0.2">
      <c r="A63" s="26">
        <v>46299</v>
      </c>
      <c r="B63" s="18" t="s">
        <v>12</v>
      </c>
      <c r="C63" s="19">
        <v>6.1111111111111116E-2</v>
      </c>
      <c r="D63" s="20">
        <v>1.9</v>
      </c>
      <c r="E63" s="48">
        <f t="shared" si="18"/>
        <v>0.67</v>
      </c>
      <c r="F63" s="19">
        <v>0.33819444444444446</v>
      </c>
      <c r="G63" s="20">
        <v>4.5999999999999996</v>
      </c>
      <c r="H63" s="48">
        <f t="shared" si="19"/>
        <v>-0.59</v>
      </c>
      <c r="I63" s="19">
        <v>0.59513888888888888</v>
      </c>
      <c r="J63" s="20">
        <v>2.4</v>
      </c>
      <c r="K63" s="48">
        <f t="shared" si="20"/>
        <v>0.54</v>
      </c>
      <c r="L63" s="19">
        <v>0.86458333333333337</v>
      </c>
      <c r="M63" s="20">
        <v>4.5</v>
      </c>
      <c r="N63" s="52" t="s">
        <v>45</v>
      </c>
      <c r="O63" s="2"/>
      <c r="P63" s="29"/>
      <c r="Q63" s="29"/>
      <c r="R63" s="29"/>
      <c r="S63" s="29"/>
      <c r="T63" s="28">
        <v>63</v>
      </c>
    </row>
    <row r="64" spans="1:20" ht="21" customHeight="1" x14ac:dyDescent="0.2">
      <c r="A64" s="26">
        <v>46305</v>
      </c>
      <c r="B64" s="18" t="s">
        <v>11</v>
      </c>
      <c r="C64" s="19">
        <v>7.4999999999999997E-2</v>
      </c>
      <c r="D64" s="20">
        <v>5.7</v>
      </c>
      <c r="E64" s="48">
        <f t="shared" si="18"/>
        <v>-1.32</v>
      </c>
      <c r="F64" s="19">
        <v>0.34027777777777773</v>
      </c>
      <c r="G64" s="20">
        <v>0.6</v>
      </c>
      <c r="H64" s="48">
        <f t="shared" si="19"/>
        <v>1.34</v>
      </c>
      <c r="I64" s="19">
        <v>0.59236111111111112</v>
      </c>
      <c r="J64" s="20">
        <v>5.5</v>
      </c>
      <c r="K64" s="48">
        <f t="shared" si="20"/>
        <v>-1.28</v>
      </c>
      <c r="L64" s="19">
        <v>0.84027777777777779</v>
      </c>
      <c r="M64" s="20">
        <v>0.9</v>
      </c>
      <c r="N64" s="14"/>
      <c r="O64" s="2"/>
      <c r="P64" s="29"/>
      <c r="Q64" s="29"/>
      <c r="R64" s="29"/>
      <c r="S64" s="29"/>
      <c r="T64" s="28">
        <v>64</v>
      </c>
    </row>
    <row r="65" spans="1:20" ht="21" customHeight="1" x14ac:dyDescent="0.2">
      <c r="A65" s="26">
        <v>46306</v>
      </c>
      <c r="B65" s="18" t="s">
        <v>12</v>
      </c>
      <c r="C65" s="19">
        <v>0.1013888888888889</v>
      </c>
      <c r="D65" s="20">
        <v>5.7</v>
      </c>
      <c r="E65" s="48">
        <f t="shared" si="18"/>
        <v>-1.34</v>
      </c>
      <c r="F65" s="19">
        <v>0.36388888888888887</v>
      </c>
      <c r="G65" s="20">
        <v>0.6</v>
      </c>
      <c r="H65" s="48">
        <f t="shared" si="19"/>
        <v>1.34</v>
      </c>
      <c r="I65" s="19">
        <v>0.6166666666666667</v>
      </c>
      <c r="J65" s="20">
        <v>5.5</v>
      </c>
      <c r="K65" s="48">
        <f t="shared" si="20"/>
        <v>-1.27</v>
      </c>
      <c r="L65" s="19">
        <v>0.8652777777777777</v>
      </c>
      <c r="M65" s="20">
        <v>0.9</v>
      </c>
      <c r="N65" s="14"/>
      <c r="O65" s="2"/>
      <c r="P65" s="29"/>
      <c r="Q65" s="29"/>
      <c r="R65" s="29"/>
      <c r="S65" s="29"/>
      <c r="T65" s="28">
        <v>65</v>
      </c>
    </row>
    <row r="66" spans="1:20" ht="21" customHeight="1" x14ac:dyDescent="0.2">
      <c r="A66" s="26">
        <v>46312</v>
      </c>
      <c r="B66" s="18" t="s">
        <v>11</v>
      </c>
      <c r="C66" s="19">
        <v>0.26805555555555555</v>
      </c>
      <c r="D66" s="20">
        <v>4.5999999999999996</v>
      </c>
      <c r="E66" s="48">
        <f t="shared" si="18"/>
        <v>-0.85</v>
      </c>
      <c r="F66" s="19">
        <v>0.47152777777777777</v>
      </c>
      <c r="G66" s="20">
        <v>2.1</v>
      </c>
      <c r="H66" s="48">
        <f t="shared" si="19"/>
        <v>0.55000000000000004</v>
      </c>
      <c r="I66" s="19">
        <v>0.77222222222222225</v>
      </c>
      <c r="J66" s="20">
        <v>4.5</v>
      </c>
      <c r="K66" s="48">
        <f t="shared" si="20"/>
        <v>-0.74</v>
      </c>
      <c r="L66" s="19">
        <v>0.99513888888888891</v>
      </c>
      <c r="M66" s="20">
        <v>2.1</v>
      </c>
      <c r="N66" s="14"/>
      <c r="O66" s="2"/>
      <c r="P66" s="29"/>
      <c r="Q66" s="29"/>
      <c r="R66" s="29"/>
      <c r="S66" s="29"/>
      <c r="T66" s="28">
        <v>66</v>
      </c>
    </row>
    <row r="67" spans="1:20" ht="21" customHeight="1" x14ac:dyDescent="0.2">
      <c r="A67" s="26">
        <v>46313</v>
      </c>
      <c r="B67" s="18" t="s">
        <v>12</v>
      </c>
      <c r="C67" s="19">
        <v>0.30486111111111108</v>
      </c>
      <c r="D67" s="20">
        <v>4.3</v>
      </c>
      <c r="E67" s="48">
        <f t="shared" si="18"/>
        <v>-0.6</v>
      </c>
      <c r="F67" s="19">
        <v>0.5131944444444444</v>
      </c>
      <c r="G67" s="20">
        <v>2.5</v>
      </c>
      <c r="H67" s="48">
        <f t="shared" si="19"/>
        <v>0.44</v>
      </c>
      <c r="I67" s="19">
        <v>0.81180555555555556</v>
      </c>
      <c r="J67" s="20">
        <v>4.4000000000000004</v>
      </c>
      <c r="K67" s="48" t="str">
        <f t="shared" si="20"/>
        <v/>
      </c>
      <c r="L67" s="19"/>
      <c r="M67" s="20"/>
      <c r="N67" s="9"/>
      <c r="O67" s="9"/>
      <c r="P67" s="29"/>
      <c r="Q67" s="29"/>
      <c r="R67" s="29"/>
      <c r="S67" s="29"/>
      <c r="T67" s="28">
        <v>67</v>
      </c>
    </row>
    <row r="68" spans="1:20" ht="21" customHeight="1" x14ac:dyDescent="0.2">
      <c r="A68" s="26">
        <v>46319</v>
      </c>
      <c r="B68" s="18" t="s">
        <v>11</v>
      </c>
      <c r="C68" s="19">
        <v>2.8472222222222222E-2</v>
      </c>
      <c r="D68" s="20">
        <v>5.2</v>
      </c>
      <c r="E68" s="48">
        <f t="shared" si="18"/>
        <v>-1.0900000000000001</v>
      </c>
      <c r="F68" s="19">
        <v>0.28680555555555554</v>
      </c>
      <c r="G68" s="20">
        <v>1.1000000000000001</v>
      </c>
      <c r="H68" s="48">
        <f t="shared" si="19"/>
        <v>1.1000000000000001</v>
      </c>
      <c r="I68" s="19">
        <v>0.55069444444444449</v>
      </c>
      <c r="J68" s="20">
        <v>5.3</v>
      </c>
      <c r="K68" s="48">
        <f t="shared" si="20"/>
        <v>-1.1399999999999999</v>
      </c>
      <c r="L68" s="19">
        <v>0.79166666666666663</v>
      </c>
      <c r="M68" s="20">
        <v>1.3</v>
      </c>
      <c r="N68" s="2"/>
      <c r="O68" s="2"/>
      <c r="P68" s="29"/>
      <c r="Q68" s="29"/>
      <c r="R68" s="29"/>
      <c r="S68" s="29"/>
      <c r="T68" s="28">
        <v>68</v>
      </c>
    </row>
    <row r="69" spans="1:20" ht="21" customHeight="1" x14ac:dyDescent="0.2">
      <c r="A69" s="26">
        <v>46320</v>
      </c>
      <c r="B69" s="18" t="s">
        <v>12</v>
      </c>
      <c r="C69" s="19">
        <v>5.6250000000000001E-2</v>
      </c>
      <c r="D69" s="20">
        <v>5.4</v>
      </c>
      <c r="E69" s="48">
        <f t="shared" si="18"/>
        <v>-1.22</v>
      </c>
      <c r="F69" s="19">
        <v>0.31111111111111112</v>
      </c>
      <c r="G69" s="20">
        <v>0.9</v>
      </c>
      <c r="H69" s="48">
        <f t="shared" si="19"/>
        <v>1.19</v>
      </c>
      <c r="I69" s="19">
        <v>0.57708333333333328</v>
      </c>
      <c r="J69" s="20">
        <v>5.5</v>
      </c>
      <c r="K69" s="48">
        <f t="shared" si="20"/>
        <v>-1.29</v>
      </c>
      <c r="L69" s="19">
        <v>0.81805555555555554</v>
      </c>
      <c r="M69" s="20">
        <v>1</v>
      </c>
      <c r="N69" s="2"/>
      <c r="O69" s="2"/>
      <c r="P69" s="29" t="s">
        <v>31</v>
      </c>
      <c r="Q69" s="29"/>
      <c r="R69" s="29"/>
      <c r="S69" s="29"/>
      <c r="T69" s="28">
        <v>69</v>
      </c>
    </row>
    <row r="70" spans="1:20" ht="21" customHeight="1" x14ac:dyDescent="0.2">
      <c r="A70" s="26">
        <v>46326</v>
      </c>
      <c r="B70" s="18" t="s">
        <v>11</v>
      </c>
      <c r="C70" s="19">
        <v>0.24097222222222223</v>
      </c>
      <c r="D70" s="20">
        <v>5.3</v>
      </c>
      <c r="E70" s="48">
        <f t="shared" si="18"/>
        <v>-1.01</v>
      </c>
      <c r="F70" s="19">
        <v>0.47916666666666669</v>
      </c>
      <c r="G70" s="20">
        <v>1.8</v>
      </c>
      <c r="H70" s="48">
        <f t="shared" si="19"/>
        <v>0.82</v>
      </c>
      <c r="I70" s="19">
        <v>0.75486111111111109</v>
      </c>
      <c r="J70" s="20">
        <v>5.0999999999999996</v>
      </c>
      <c r="K70" s="48" t="str">
        <f t="shared" si="20"/>
        <v/>
      </c>
      <c r="L70" s="19"/>
      <c r="M70" s="20"/>
      <c r="N70" s="13"/>
      <c r="O70" s="13"/>
      <c r="P70" s="29"/>
      <c r="Q70" s="29"/>
      <c r="R70" s="29"/>
      <c r="S70" s="29"/>
      <c r="T70" s="28">
        <v>70</v>
      </c>
    </row>
    <row r="71" spans="1:20" ht="21" customHeight="1" x14ac:dyDescent="0.2">
      <c r="A71" s="25" t="s">
        <v>20</v>
      </c>
      <c r="B71" s="21"/>
      <c r="C71" s="22"/>
      <c r="D71" s="23"/>
      <c r="E71" s="24" t="s">
        <v>13</v>
      </c>
      <c r="F71" s="22"/>
      <c r="G71" s="23"/>
      <c r="H71" s="24" t="s">
        <v>13</v>
      </c>
      <c r="I71" s="22"/>
      <c r="J71" s="23"/>
      <c r="K71" s="24" t="s">
        <v>13</v>
      </c>
      <c r="L71" s="22"/>
      <c r="M71" s="23"/>
      <c r="N71" s="4"/>
      <c r="O71" s="4"/>
      <c r="P71" s="34"/>
      <c r="Q71" s="34"/>
      <c r="R71" s="34"/>
      <c r="S71" s="34"/>
      <c r="T71" s="28">
        <v>71</v>
      </c>
    </row>
    <row r="72" spans="1:20" ht="21" customHeight="1" x14ac:dyDescent="0.2">
      <c r="A72" s="26">
        <v>46327</v>
      </c>
      <c r="B72" s="18" t="s">
        <v>12</v>
      </c>
      <c r="C72" s="19">
        <v>1.3888888888888888E-2</v>
      </c>
      <c r="D72" s="20">
        <v>1.4</v>
      </c>
      <c r="E72" s="48">
        <f t="shared" ref="E72:E80" si="21">IF(OR($C72="",F72=""),"",ROUND(((G72-D72)/3.75)*(6.2/((F72-C72)*24)),2))</f>
        <v>0.92</v>
      </c>
      <c r="F72" s="19">
        <v>0.28402777777777777</v>
      </c>
      <c r="G72" s="20">
        <v>5</v>
      </c>
      <c r="H72" s="48">
        <f t="shared" ref="H72:H80" si="22">IF(OR($C72="",I72=""),"",ROUND(((J72-G72)/3.75)*(6.2/((I72-F72)*24)),2))</f>
        <v>-0.82</v>
      </c>
      <c r="I72" s="19">
        <v>0.52847222222222223</v>
      </c>
      <c r="J72" s="20">
        <v>2.1</v>
      </c>
      <c r="K72" s="48">
        <f t="shared" ref="K72:K80" si="23">IF(OR($C72="",L72=""),"",ROUND(((M72-J72)/3.75)*(6.2/((L72-I72)*24)),2))</f>
        <v>0.68</v>
      </c>
      <c r="L72" s="19">
        <v>0.80138888888888893</v>
      </c>
      <c r="M72" s="20">
        <v>4.8</v>
      </c>
      <c r="N72" s="2"/>
      <c r="O72" s="2"/>
      <c r="P72" s="29"/>
      <c r="Q72" s="29"/>
      <c r="R72" s="29"/>
      <c r="S72" s="29"/>
      <c r="T72" s="28">
        <v>72</v>
      </c>
    </row>
    <row r="73" spans="1:20" ht="21" customHeight="1" x14ac:dyDescent="0.2">
      <c r="A73" s="26">
        <v>46333</v>
      </c>
      <c r="B73" s="18" t="s">
        <v>11</v>
      </c>
      <c r="C73" s="19">
        <v>2.9861111111111113E-2</v>
      </c>
      <c r="D73" s="20">
        <v>5.4</v>
      </c>
      <c r="E73" s="48">
        <f t="shared" si="21"/>
        <v>-1.1499999999999999</v>
      </c>
      <c r="F73" s="19">
        <v>0.29444444444444445</v>
      </c>
      <c r="G73" s="20">
        <v>1</v>
      </c>
      <c r="H73" s="48">
        <f t="shared" si="22"/>
        <v>1.1599999999999999</v>
      </c>
      <c r="I73" s="19">
        <v>0.5493055555555556</v>
      </c>
      <c r="J73" s="20">
        <v>5.3</v>
      </c>
      <c r="K73" s="48">
        <f t="shared" si="23"/>
        <v>-1.1299999999999999</v>
      </c>
      <c r="L73" s="19">
        <v>0.79375000000000007</v>
      </c>
      <c r="M73" s="20">
        <v>1.3</v>
      </c>
      <c r="N73" s="2"/>
      <c r="O73" s="2"/>
      <c r="P73" s="29"/>
      <c r="Q73" s="29"/>
      <c r="R73" s="29"/>
      <c r="S73" s="29"/>
      <c r="T73" s="28">
        <v>73</v>
      </c>
    </row>
    <row r="74" spans="1:20" ht="21" customHeight="1" x14ac:dyDescent="0.2">
      <c r="A74" s="26">
        <v>46334</v>
      </c>
      <c r="B74" s="18" t="s">
        <v>12</v>
      </c>
      <c r="C74" s="19">
        <v>5.9722222222222225E-2</v>
      </c>
      <c r="D74" s="20">
        <v>5.4</v>
      </c>
      <c r="E74" s="48">
        <f t="shared" si="21"/>
        <v>-1.17</v>
      </c>
      <c r="F74" s="19">
        <v>0.31875000000000003</v>
      </c>
      <c r="G74" s="20">
        <v>1</v>
      </c>
      <c r="H74" s="48">
        <f t="shared" si="22"/>
        <v>1.18</v>
      </c>
      <c r="I74" s="19">
        <v>0.57500000000000007</v>
      </c>
      <c r="J74" s="20">
        <v>5.4</v>
      </c>
      <c r="K74" s="48">
        <f t="shared" si="23"/>
        <v>-1.17</v>
      </c>
      <c r="L74" s="19">
        <v>0.82152777777777775</v>
      </c>
      <c r="M74" s="20">
        <v>1.2</v>
      </c>
      <c r="N74" s="2"/>
      <c r="O74" s="2"/>
      <c r="P74" s="29"/>
      <c r="Q74" s="29"/>
      <c r="R74" s="29"/>
      <c r="S74" s="29"/>
      <c r="T74" s="28">
        <v>74</v>
      </c>
    </row>
    <row r="75" spans="1:20" ht="21" customHeight="1" x14ac:dyDescent="0.2">
      <c r="A75" s="26">
        <v>46340</v>
      </c>
      <c r="B75" s="18" t="s">
        <v>11</v>
      </c>
      <c r="C75" s="19">
        <v>0.22013888888888888</v>
      </c>
      <c r="D75" s="20">
        <v>4.9000000000000004</v>
      </c>
      <c r="E75" s="48">
        <f t="shared" si="21"/>
        <v>-0.99</v>
      </c>
      <c r="F75" s="19">
        <v>0.43541666666666662</v>
      </c>
      <c r="G75" s="20">
        <v>1.8</v>
      </c>
      <c r="H75" s="48">
        <f t="shared" si="22"/>
        <v>0.75</v>
      </c>
      <c r="I75" s="19">
        <v>0.72013888888888899</v>
      </c>
      <c r="J75" s="20">
        <v>4.9000000000000004</v>
      </c>
      <c r="K75" s="48">
        <f t="shared" si="23"/>
        <v>-0.94</v>
      </c>
      <c r="L75" s="19">
        <v>0.95416666666666661</v>
      </c>
      <c r="M75" s="20">
        <v>1.7</v>
      </c>
      <c r="N75" s="2"/>
      <c r="O75" s="2"/>
      <c r="P75" s="29"/>
      <c r="Q75" s="29"/>
      <c r="R75" s="29"/>
      <c r="S75" s="29"/>
      <c r="T75" s="28">
        <v>75</v>
      </c>
    </row>
    <row r="76" spans="1:20" ht="21" customHeight="1" x14ac:dyDescent="0.2">
      <c r="A76" s="26">
        <v>46341</v>
      </c>
      <c r="B76" s="18" t="s">
        <v>12</v>
      </c>
      <c r="C76" s="19">
        <v>0.24930555555555556</v>
      </c>
      <c r="D76" s="20">
        <v>4.7</v>
      </c>
      <c r="E76" s="48">
        <f t="shared" si="21"/>
        <v>-0.84</v>
      </c>
      <c r="F76" s="19">
        <v>0.46180555555555558</v>
      </c>
      <c r="G76" s="20">
        <v>2.1</v>
      </c>
      <c r="H76" s="48">
        <f t="shared" si="22"/>
        <v>0.62</v>
      </c>
      <c r="I76" s="19">
        <v>0.75</v>
      </c>
      <c r="J76" s="20">
        <v>4.7</v>
      </c>
      <c r="K76" s="48">
        <f t="shared" si="23"/>
        <v>-0.82</v>
      </c>
      <c r="L76" s="19">
        <v>0.98611111111111116</v>
      </c>
      <c r="M76" s="20">
        <v>1.9</v>
      </c>
      <c r="N76" s="2"/>
      <c r="O76" s="2"/>
      <c r="P76" s="29"/>
      <c r="Q76" s="29"/>
      <c r="R76" s="29"/>
      <c r="S76" s="29"/>
      <c r="T76" s="28">
        <v>76</v>
      </c>
    </row>
    <row r="77" spans="1:20" ht="21" customHeight="1" x14ac:dyDescent="0.2">
      <c r="A77" s="26">
        <v>46347</v>
      </c>
      <c r="B77" s="18" t="s">
        <v>11</v>
      </c>
      <c r="C77" s="19">
        <v>0.22569444444444445</v>
      </c>
      <c r="D77" s="20">
        <v>1.6</v>
      </c>
      <c r="E77" s="48">
        <f t="shared" si="21"/>
        <v>0.86</v>
      </c>
      <c r="F77" s="19">
        <v>0.49027777777777781</v>
      </c>
      <c r="G77" s="20">
        <v>4.9000000000000004</v>
      </c>
      <c r="H77" s="48">
        <f t="shared" si="22"/>
        <v>-0.87</v>
      </c>
      <c r="I77" s="19">
        <v>0.7368055555555556</v>
      </c>
      <c r="J77" s="20">
        <v>1.8</v>
      </c>
      <c r="K77" s="48">
        <f t="shared" si="23"/>
        <v>0.87</v>
      </c>
      <c r="L77" s="19">
        <v>0.99861111111111101</v>
      </c>
      <c r="M77" s="20">
        <v>5.0999999999999996</v>
      </c>
      <c r="N77" s="9"/>
      <c r="O77" s="9"/>
      <c r="P77" s="29"/>
      <c r="Q77" s="29"/>
      <c r="R77" s="29"/>
      <c r="S77" s="29"/>
      <c r="T77" s="28">
        <v>77</v>
      </c>
    </row>
    <row r="78" spans="1:20" ht="21" customHeight="1" x14ac:dyDescent="0.2">
      <c r="A78" s="26">
        <v>46348</v>
      </c>
      <c r="B78" s="18" t="s">
        <v>12</v>
      </c>
      <c r="C78" s="19">
        <v>0.25555555555555559</v>
      </c>
      <c r="D78" s="20">
        <v>1.3</v>
      </c>
      <c r="E78" s="48">
        <f t="shared" si="21"/>
        <v>1</v>
      </c>
      <c r="F78" s="19">
        <v>0.52430555555555558</v>
      </c>
      <c r="G78" s="20">
        <v>5.2</v>
      </c>
      <c r="H78" s="48">
        <f t="shared" si="22"/>
        <v>-1.05</v>
      </c>
      <c r="I78" s="19">
        <v>0.76666666666666661</v>
      </c>
      <c r="J78" s="20">
        <v>1.5</v>
      </c>
      <c r="K78" s="48" t="str">
        <f t="shared" si="23"/>
        <v/>
      </c>
      <c r="L78" s="19"/>
      <c r="M78" s="20"/>
      <c r="N78" s="2"/>
      <c r="O78" s="2"/>
      <c r="P78" s="29"/>
      <c r="Q78" s="29"/>
      <c r="R78" s="29"/>
      <c r="S78" s="29"/>
      <c r="T78" s="28">
        <v>78</v>
      </c>
    </row>
    <row r="79" spans="1:20" ht="21" customHeight="1" x14ac:dyDescent="0.2">
      <c r="A79" s="26">
        <v>46354</v>
      </c>
      <c r="B79" s="18" t="s">
        <v>11</v>
      </c>
      <c r="C79" s="19">
        <v>0.1986111111111111</v>
      </c>
      <c r="D79" s="20">
        <v>5.6</v>
      </c>
      <c r="E79" s="48">
        <f t="shared" si="21"/>
        <v>-1.1499999999999999</v>
      </c>
      <c r="F79" s="19">
        <v>0.45</v>
      </c>
      <c r="G79" s="20">
        <v>1.4</v>
      </c>
      <c r="H79" s="48">
        <f t="shared" si="22"/>
        <v>1.08</v>
      </c>
      <c r="I79" s="19">
        <v>0.71111111111111114</v>
      </c>
      <c r="J79" s="20">
        <v>5.5</v>
      </c>
      <c r="K79" s="48">
        <f t="shared" si="23"/>
        <v>-1.19</v>
      </c>
      <c r="L79" s="19">
        <v>0.97638888888888886</v>
      </c>
      <c r="M79" s="20">
        <v>0.9</v>
      </c>
      <c r="N79" s="2"/>
      <c r="O79" s="2"/>
      <c r="P79" s="29"/>
      <c r="Q79" s="29"/>
      <c r="R79" s="29"/>
      <c r="S79" s="29"/>
      <c r="T79" s="28">
        <v>79</v>
      </c>
    </row>
    <row r="80" spans="1:20" ht="21" customHeight="1" x14ac:dyDescent="0.2">
      <c r="A80" s="26">
        <v>46355</v>
      </c>
      <c r="B80" s="18" t="s">
        <v>12</v>
      </c>
      <c r="C80" s="19">
        <v>0.23680555555555557</v>
      </c>
      <c r="D80" s="20">
        <v>5.4</v>
      </c>
      <c r="E80" s="48">
        <f t="shared" si="21"/>
        <v>-1.05</v>
      </c>
      <c r="F80" s="19">
        <v>0.48541666666666666</v>
      </c>
      <c r="G80" s="20">
        <v>1.6</v>
      </c>
      <c r="H80" s="48">
        <f t="shared" si="22"/>
        <v>0.97</v>
      </c>
      <c r="I80" s="19">
        <v>0.74930555555555556</v>
      </c>
      <c r="J80" s="20">
        <v>5.3</v>
      </c>
      <c r="K80" s="48" t="str">
        <f t="shared" si="23"/>
        <v/>
      </c>
      <c r="L80" s="19"/>
      <c r="M80" s="20"/>
      <c r="N80" s="13"/>
      <c r="O80" s="13"/>
      <c r="P80" s="29"/>
      <c r="Q80" s="29"/>
      <c r="R80" s="29"/>
      <c r="S80" s="29"/>
      <c r="T80" s="28">
        <v>80</v>
      </c>
    </row>
    <row r="81" spans="1:20" ht="21" customHeight="1" x14ac:dyDescent="0.2">
      <c r="A81" s="25" t="s">
        <v>21</v>
      </c>
      <c r="B81" s="21"/>
      <c r="C81" s="22"/>
      <c r="D81" s="23"/>
      <c r="E81" s="24" t="s">
        <v>13</v>
      </c>
      <c r="F81" s="22"/>
      <c r="G81" s="23"/>
      <c r="H81" s="24" t="s">
        <v>13</v>
      </c>
      <c r="I81" s="22"/>
      <c r="J81" s="23"/>
      <c r="K81" s="24" t="s">
        <v>13</v>
      </c>
      <c r="L81" s="22"/>
      <c r="M81" s="23"/>
      <c r="N81" s="4"/>
      <c r="O81" s="4"/>
      <c r="P81" s="34"/>
      <c r="Q81" s="34"/>
      <c r="R81" s="34"/>
      <c r="S81" s="34"/>
      <c r="T81" s="28">
        <v>81</v>
      </c>
    </row>
    <row r="82" spans="1:20" ht="21" customHeight="1" x14ac:dyDescent="0.2">
      <c r="A82" s="26">
        <v>46361</v>
      </c>
      <c r="B82" s="18" t="s">
        <v>11</v>
      </c>
      <c r="C82" s="19">
        <v>0.23958333333333334</v>
      </c>
      <c r="D82" s="20">
        <v>1.5</v>
      </c>
      <c r="E82" s="48">
        <f t="shared" ref="E82:E89" si="24">IF(OR($C82="",F82=""),"",ROUND(((G82-D82)/3.75)*(6.2/((F82-C82)*24)),2))</f>
        <v>0.91</v>
      </c>
      <c r="F82" s="19">
        <v>0.49791666666666662</v>
      </c>
      <c r="G82" s="20">
        <v>4.9000000000000004</v>
      </c>
      <c r="H82" s="48">
        <f t="shared" ref="H82:H89" si="25">IF(OR($C82="",I82=""),"",ROUND(((J82-G82)/3.75)*(6.2/((I82-F82)*24)),2))</f>
        <v>-0.87</v>
      </c>
      <c r="I82" s="19">
        <v>0.74236111111111114</v>
      </c>
      <c r="J82" s="20">
        <v>1.8</v>
      </c>
      <c r="K82" s="48" t="str">
        <f t="shared" ref="K82:K89" si="26">IF(OR($C82="",L82=""),"",ROUND(((M82-J82)/3.75)*(6.2/((L82-I82)*24)),2))</f>
        <v/>
      </c>
      <c r="L82" s="19"/>
      <c r="M82" s="20"/>
      <c r="N82" s="2"/>
      <c r="O82" s="2"/>
      <c r="P82" s="29"/>
      <c r="Q82" s="29"/>
      <c r="R82" s="29"/>
      <c r="S82" s="29"/>
      <c r="T82" s="28">
        <v>82</v>
      </c>
    </row>
    <row r="83" spans="1:20" ht="21" customHeight="1" x14ac:dyDescent="0.2">
      <c r="A83" s="26">
        <v>46362</v>
      </c>
      <c r="B83" s="18" t="s">
        <v>12</v>
      </c>
      <c r="C83" s="19">
        <v>1.2499999999999999E-2</v>
      </c>
      <c r="D83" s="20">
        <v>5</v>
      </c>
      <c r="E83" s="48">
        <f t="shared" si="24"/>
        <v>-0.93</v>
      </c>
      <c r="F83" s="19">
        <v>0.27083333333333331</v>
      </c>
      <c r="G83" s="20">
        <v>1.5</v>
      </c>
      <c r="H83" s="48">
        <f t="shared" si="25"/>
        <v>0.93</v>
      </c>
      <c r="I83" s="19">
        <v>0.53055555555555556</v>
      </c>
      <c r="J83" s="20">
        <v>5</v>
      </c>
      <c r="K83" s="48">
        <f t="shared" si="26"/>
        <v>-0.95</v>
      </c>
      <c r="L83" s="19">
        <v>0.77638888888888891</v>
      </c>
      <c r="M83" s="20">
        <v>1.6</v>
      </c>
      <c r="N83" s="2"/>
      <c r="O83" s="2"/>
      <c r="P83" s="29"/>
      <c r="Q83" s="29"/>
      <c r="R83" s="29"/>
      <c r="S83" s="29"/>
      <c r="T83" s="28">
        <v>83</v>
      </c>
    </row>
    <row r="84" spans="1:20" ht="21" customHeight="1" x14ac:dyDescent="0.2">
      <c r="A84" s="26">
        <v>46368</v>
      </c>
      <c r="B84" s="18" t="s">
        <v>11</v>
      </c>
      <c r="C84" s="19">
        <v>0.18055555555555555</v>
      </c>
      <c r="D84" s="20">
        <v>5.0999999999999996</v>
      </c>
      <c r="E84" s="48">
        <f t="shared" si="24"/>
        <v>-1.07</v>
      </c>
      <c r="F84" s="19">
        <v>0.40625</v>
      </c>
      <c r="G84" s="20">
        <v>1.6</v>
      </c>
      <c r="H84" s="48">
        <f t="shared" si="25"/>
        <v>0.88</v>
      </c>
      <c r="I84" s="19">
        <v>0.68125000000000002</v>
      </c>
      <c r="J84" s="20">
        <v>5.0999999999999996</v>
      </c>
      <c r="K84" s="48">
        <f t="shared" si="26"/>
        <v>-1.07</v>
      </c>
      <c r="L84" s="19">
        <v>0.92569444444444438</v>
      </c>
      <c r="M84" s="20">
        <v>1.3</v>
      </c>
      <c r="N84" s="2"/>
      <c r="O84" s="2"/>
      <c r="P84" s="29"/>
      <c r="Q84" s="29"/>
      <c r="R84" s="29"/>
      <c r="S84" s="29"/>
      <c r="T84" s="28">
        <v>84</v>
      </c>
    </row>
    <row r="85" spans="1:20" ht="21" customHeight="1" x14ac:dyDescent="0.2">
      <c r="A85" s="26">
        <v>46369</v>
      </c>
      <c r="B85" s="18" t="s">
        <v>12</v>
      </c>
      <c r="C85" s="19">
        <v>0.20625000000000002</v>
      </c>
      <c r="D85" s="20">
        <v>5</v>
      </c>
      <c r="E85" s="48">
        <f t="shared" si="24"/>
        <v>-1.02</v>
      </c>
      <c r="F85" s="19">
        <v>0.42986111111111108</v>
      </c>
      <c r="G85" s="20">
        <v>1.7</v>
      </c>
      <c r="H85" s="48">
        <f t="shared" si="25"/>
        <v>0.85</v>
      </c>
      <c r="I85" s="19">
        <v>0.70624999999999993</v>
      </c>
      <c r="J85" s="20">
        <v>5.0999999999999996</v>
      </c>
      <c r="K85" s="48">
        <f t="shared" si="26"/>
        <v>-1.05</v>
      </c>
      <c r="L85" s="19">
        <v>0.95000000000000007</v>
      </c>
      <c r="M85" s="20">
        <v>1.4</v>
      </c>
      <c r="N85" s="2"/>
      <c r="O85" s="2"/>
      <c r="P85" s="29"/>
      <c r="Q85" s="29"/>
      <c r="R85" s="29"/>
      <c r="S85" s="29"/>
      <c r="T85" s="28">
        <v>85</v>
      </c>
    </row>
    <row r="86" spans="1:20" ht="21" customHeight="1" x14ac:dyDescent="0.2">
      <c r="A86" s="26">
        <v>46375</v>
      </c>
      <c r="B86" s="18" t="s">
        <v>11</v>
      </c>
      <c r="C86" s="19">
        <v>0.13263888888888889</v>
      </c>
      <c r="D86" s="20">
        <v>1.9</v>
      </c>
      <c r="E86" s="48">
        <f t="shared" si="24"/>
        <v>0.66</v>
      </c>
      <c r="F86" s="19">
        <v>0.4152777777777778</v>
      </c>
      <c r="G86" s="20">
        <v>4.5999999999999996</v>
      </c>
      <c r="H86" s="48">
        <f t="shared" si="25"/>
        <v>-0.67</v>
      </c>
      <c r="I86" s="19">
        <v>0.66180555555555554</v>
      </c>
      <c r="J86" s="20">
        <v>2.2000000000000002</v>
      </c>
      <c r="K86" s="48">
        <f t="shared" si="26"/>
        <v>0.65</v>
      </c>
      <c r="L86" s="19">
        <v>0.92499999999999993</v>
      </c>
      <c r="M86" s="20">
        <v>4.7</v>
      </c>
      <c r="N86" s="2"/>
      <c r="O86" s="2"/>
      <c r="P86" s="29"/>
      <c r="Q86" s="29"/>
      <c r="R86" s="29"/>
      <c r="S86" s="29"/>
      <c r="T86" s="28">
        <v>86</v>
      </c>
    </row>
    <row r="87" spans="1:20" ht="21" customHeight="1" x14ac:dyDescent="0.2">
      <c r="A87" s="26">
        <v>46376</v>
      </c>
      <c r="B87" s="18" t="s">
        <v>12</v>
      </c>
      <c r="C87" s="19">
        <v>0.18333333333333335</v>
      </c>
      <c r="D87" s="20">
        <v>1.8</v>
      </c>
      <c r="E87" s="48">
        <f t="shared" si="24"/>
        <v>0.75</v>
      </c>
      <c r="F87" s="19">
        <v>0.45902777777777781</v>
      </c>
      <c r="G87" s="20">
        <v>4.8</v>
      </c>
      <c r="H87" s="48">
        <f t="shared" si="25"/>
        <v>-0.78</v>
      </c>
      <c r="I87" s="19">
        <v>0.70624999999999993</v>
      </c>
      <c r="J87" s="20">
        <v>2</v>
      </c>
      <c r="K87" s="48">
        <f t="shared" si="26"/>
        <v>0.76</v>
      </c>
      <c r="L87" s="19">
        <v>0.97083333333333333</v>
      </c>
      <c r="M87" s="20">
        <v>4.9000000000000004</v>
      </c>
      <c r="N87" s="2"/>
      <c r="O87" s="2"/>
      <c r="P87" s="29"/>
      <c r="Q87" s="29"/>
      <c r="R87" s="29"/>
      <c r="S87" s="29"/>
      <c r="T87" s="28">
        <v>87</v>
      </c>
    </row>
    <row r="88" spans="1:20" ht="21" customHeight="1" x14ac:dyDescent="0.2">
      <c r="A88" s="26">
        <v>46382</v>
      </c>
      <c r="B88" s="18" t="s">
        <v>11</v>
      </c>
      <c r="C88" s="19">
        <v>0.15763888888888888</v>
      </c>
      <c r="D88" s="20">
        <v>5.8</v>
      </c>
      <c r="E88" s="48">
        <f t="shared" si="24"/>
        <v>-1.29</v>
      </c>
      <c r="F88" s="19">
        <v>0.41319444444444442</v>
      </c>
      <c r="G88" s="20">
        <v>1</v>
      </c>
      <c r="H88" s="48">
        <f t="shared" si="25"/>
        <v>1.29</v>
      </c>
      <c r="I88" s="19">
        <v>0.6694444444444444</v>
      </c>
      <c r="J88" s="20">
        <v>5.8</v>
      </c>
      <c r="K88" s="48">
        <f t="shared" si="26"/>
        <v>-1.39</v>
      </c>
      <c r="L88" s="19">
        <v>0.9375</v>
      </c>
      <c r="M88" s="20">
        <v>0.4</v>
      </c>
      <c r="N88" s="9"/>
      <c r="O88" s="9"/>
      <c r="P88" s="29"/>
      <c r="Q88" s="29"/>
      <c r="R88" s="29"/>
      <c r="S88" s="29"/>
      <c r="T88" s="28">
        <v>88</v>
      </c>
    </row>
    <row r="89" spans="1:20" ht="21" customHeight="1" x14ac:dyDescent="0.2">
      <c r="A89" s="26">
        <v>46383</v>
      </c>
      <c r="B89" s="18" t="s">
        <v>12</v>
      </c>
      <c r="C89" s="19">
        <v>0.19236111111111112</v>
      </c>
      <c r="D89" s="20">
        <v>5.7</v>
      </c>
      <c r="E89" s="48">
        <f t="shared" si="24"/>
        <v>-1.25</v>
      </c>
      <c r="F89" s="19">
        <v>0.4458333333333333</v>
      </c>
      <c r="G89" s="20">
        <v>1.1000000000000001</v>
      </c>
      <c r="H89" s="48">
        <f t="shared" si="25"/>
        <v>1.23</v>
      </c>
      <c r="I89" s="19">
        <v>0.70347222222222217</v>
      </c>
      <c r="J89" s="20">
        <v>5.7</v>
      </c>
      <c r="K89" s="48">
        <f t="shared" si="26"/>
        <v>-1.33</v>
      </c>
      <c r="L89" s="19">
        <v>0.97222222222222221</v>
      </c>
      <c r="M89" s="20">
        <v>0.5</v>
      </c>
      <c r="N89" s="2"/>
      <c r="O89" s="2"/>
      <c r="P89" s="29"/>
      <c r="Q89" s="29"/>
      <c r="R89" s="29"/>
      <c r="S89" s="29"/>
      <c r="T89" s="28">
        <v>89</v>
      </c>
    </row>
  </sheetData>
  <sortState ref="A3:U89">
    <sortCondition ref="T3:T89"/>
  </sortState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/>
  <headerFooter>
    <oddHeader xml:space="preserve">&amp;C&amp;"Arial Bold,Bold"&amp;24&amp;K000000FYCA - 2026 Sailing Calendar - &amp;A&amp;"Arial,Regular"&amp;12
Schedule: Originally issued  23/06/2025 </oddHeader>
    <oddFooter xml:space="preserve">&amp;L&amp;"Arial,Regular"&amp;8&amp;K000000File: &amp;F&amp;R&amp;"Arial,Regular"&amp;8&amp;K000000UKHO predictions for Leith (GMT / metres)&amp;"Arial Bold,Bold"&amp;10
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FYCA26-E</vt:lpstr>
      <vt:lpstr>'FYCA26-E'!Print_Area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FYCA Calendar Planning Sheet</dc:title>
  <dc:subject>2026</dc:subject>
  <dc:creator>Jim Scott</dc:creator>
  <cp:keywords/>
  <dc:description>24/06/25: Issue A
22/09/25: Issue B Anstruther Muster &amp; WHYW dates
30/09/25: Issue C RFYC, PEYC &amp; Scot. Series
14/10/25: Issue D RFYC 1-Design change + Ed-reg.
19/10/25: Issue E ABC Regatta</dc:description>
  <cp:lastModifiedBy>Jim Scott</cp:lastModifiedBy>
  <cp:lastPrinted>2024-09-01T21:46:22Z</cp:lastPrinted>
  <dcterms:created xsi:type="dcterms:W3CDTF">2023-06-30T06:20:27Z</dcterms:created>
  <dcterms:modified xsi:type="dcterms:W3CDTF">2025-10-19T07:55:13Z</dcterms:modified>
  <cp:category/>
</cp:coreProperties>
</file>